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ywell/Desktop/"/>
    </mc:Choice>
  </mc:AlternateContent>
  <xr:revisionPtr revIDLastSave="0" documentId="8_{3CE12564-D7F9-C74A-BE32-0EE21BADA266}" xr6:coauthVersionLast="45" xr6:coauthVersionMax="45" xr10:uidLastSave="{00000000-0000-0000-0000-000000000000}"/>
  <bookViews>
    <workbookView xWindow="28800" yWindow="-2280" windowWidth="38400" windowHeight="21140" xr2:uid="{BC05934F-9D58-9842-9BC4-FE5DC62DAE94}"/>
  </bookViews>
  <sheets>
    <sheet name="Scenarios" sheetId="1" r:id="rId1"/>
    <sheet name="C Budg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7" i="2" l="1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E2" i="2" s="1"/>
  <c r="E3" i="2" s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K8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D106" i="1"/>
  <c r="E106" i="1"/>
  <c r="D8" i="1" l="1"/>
  <c r="E8" i="1"/>
  <c r="C8" i="1"/>
  <c r="B107" i="1"/>
  <c r="E107" i="1"/>
  <c r="D107" i="1"/>
  <c r="C85" i="1"/>
  <c r="C84" i="1"/>
  <c r="C83" i="1"/>
  <c r="C82" i="1"/>
  <c r="C81" i="1"/>
  <c r="C80" i="1"/>
  <c r="C78" i="1"/>
  <c r="G9" i="1"/>
  <c r="F78" i="1" l="1"/>
  <c r="C106" i="1"/>
  <c r="C107" i="1" s="1"/>
  <c r="G78" i="1"/>
  <c r="F79" i="1"/>
  <c r="G79" i="1" s="1"/>
  <c r="F80" i="1"/>
  <c r="G80" i="1" s="1"/>
  <c r="E72" i="1"/>
  <c r="E73" i="1" s="1"/>
  <c r="D72" i="1"/>
  <c r="D73" i="1" s="1"/>
  <c r="F81" i="1" l="1"/>
  <c r="G81" i="1" s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B49" i="1"/>
  <c r="B50" i="1" s="1"/>
  <c r="D49" i="1"/>
  <c r="D50" i="1" s="1"/>
  <c r="E49" i="1"/>
  <c r="E50" i="1" s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B26" i="1"/>
  <c r="B27" i="1" s="1"/>
  <c r="D26" i="1"/>
  <c r="D27" i="1" s="1"/>
  <c r="E26" i="1"/>
  <c r="E27" i="1" s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F9" i="1" s="1"/>
  <c r="B73" i="1"/>
  <c r="C58" i="1"/>
  <c r="C57" i="1"/>
  <c r="C56" i="1"/>
  <c r="C55" i="1"/>
  <c r="F55" i="1" s="1"/>
  <c r="G55" i="1" s="1"/>
  <c r="C35" i="1"/>
  <c r="C34" i="1"/>
  <c r="C33" i="1"/>
  <c r="C32" i="1"/>
  <c r="F32" i="1" s="1"/>
  <c r="G32" i="1" s="1"/>
  <c r="F82" i="1" l="1"/>
  <c r="G82" i="1" s="1"/>
  <c r="F56" i="1"/>
  <c r="G56" i="1" s="1"/>
  <c r="F33" i="1"/>
  <c r="G33" i="1" s="1"/>
  <c r="F10" i="1"/>
  <c r="G10" i="1" s="1"/>
  <c r="C72" i="1"/>
  <c r="C73" i="1" s="1"/>
  <c r="C49" i="1"/>
  <c r="C26" i="1"/>
  <c r="C27" i="1" s="1"/>
  <c r="F57" i="1" l="1"/>
  <c r="G57" i="1" s="1"/>
  <c r="F83" i="1"/>
  <c r="G83" i="1" s="1"/>
  <c r="F11" i="1"/>
  <c r="G11" i="1" s="1"/>
  <c r="C50" i="1"/>
  <c r="F34" i="1"/>
  <c r="G34" i="1" s="1"/>
  <c r="F58" i="1" l="1"/>
  <c r="G58" i="1" s="1"/>
  <c r="F84" i="1"/>
  <c r="G84" i="1" s="1"/>
  <c r="F12" i="1"/>
  <c r="F35" i="1"/>
  <c r="G35" i="1" s="1"/>
  <c r="F59" i="1"/>
  <c r="G59" i="1" s="1"/>
  <c r="F13" i="1" l="1"/>
  <c r="G13" i="1" s="1"/>
  <c r="G12" i="1"/>
  <c r="F85" i="1"/>
  <c r="F86" i="1" s="1"/>
  <c r="F36" i="1"/>
  <c r="G36" i="1" s="1"/>
  <c r="F60" i="1"/>
  <c r="G60" i="1" s="1"/>
  <c r="F87" i="1" l="1"/>
  <c r="G86" i="1"/>
  <c r="G85" i="1"/>
  <c r="F14" i="1"/>
  <c r="G14" i="1" s="1"/>
  <c r="F37" i="1"/>
  <c r="G37" i="1" s="1"/>
  <c r="F61" i="1"/>
  <c r="G61" i="1" s="1"/>
  <c r="F88" i="1" l="1"/>
  <c r="G87" i="1"/>
  <c r="F15" i="1"/>
  <c r="G15" i="1" s="1"/>
  <c r="F38" i="1"/>
  <c r="G38" i="1" s="1"/>
  <c r="F62" i="1"/>
  <c r="G62" i="1" s="1"/>
  <c r="F16" i="1"/>
  <c r="G16" i="1" s="1"/>
  <c r="F89" i="1" l="1"/>
  <c r="G88" i="1"/>
  <c r="F39" i="1"/>
  <c r="G39" i="1" s="1"/>
  <c r="F63" i="1"/>
  <c r="G63" i="1" s="1"/>
  <c r="F17" i="1"/>
  <c r="G17" i="1" s="1"/>
  <c r="F90" i="1" l="1"/>
  <c r="G89" i="1"/>
  <c r="F40" i="1"/>
  <c r="G40" i="1" s="1"/>
  <c r="F64" i="1"/>
  <c r="G64" i="1" s="1"/>
  <c r="F18" i="1"/>
  <c r="G18" i="1" s="1"/>
  <c r="G90" i="1" l="1"/>
  <c r="F91" i="1"/>
  <c r="F41" i="1"/>
  <c r="G41" i="1" s="1"/>
  <c r="F65" i="1"/>
  <c r="G65" i="1" s="1"/>
  <c r="F19" i="1"/>
  <c r="G19" i="1" s="1"/>
  <c r="F92" i="1" l="1"/>
  <c r="G91" i="1"/>
  <c r="F42" i="1"/>
  <c r="G42" i="1" s="1"/>
  <c r="F66" i="1"/>
  <c r="G66" i="1" s="1"/>
  <c r="F20" i="1"/>
  <c r="G20" i="1" s="1"/>
  <c r="G92" i="1" l="1"/>
  <c r="F93" i="1"/>
  <c r="F43" i="1"/>
  <c r="G43" i="1" s="1"/>
  <c r="F67" i="1"/>
  <c r="G67" i="1" s="1"/>
  <c r="F21" i="1"/>
  <c r="G21" i="1" s="1"/>
  <c r="F94" i="1" l="1"/>
  <c r="G93" i="1"/>
  <c r="F44" i="1"/>
  <c r="G44" i="1" s="1"/>
  <c r="F68" i="1"/>
  <c r="G68" i="1" s="1"/>
  <c r="F22" i="1"/>
  <c r="G22" i="1" s="1"/>
  <c r="G94" i="1" l="1"/>
  <c r="F95" i="1"/>
  <c r="F45" i="1"/>
  <c r="G45" i="1" s="1"/>
  <c r="F69" i="1"/>
  <c r="G69" i="1" s="1"/>
  <c r="F23" i="1"/>
  <c r="G23" i="1" s="1"/>
  <c r="F96" i="1" l="1"/>
  <c r="G95" i="1"/>
  <c r="F46" i="1"/>
  <c r="G46" i="1" s="1"/>
  <c r="F70" i="1"/>
  <c r="G70" i="1" s="1"/>
  <c r="F24" i="1"/>
  <c r="G24" i="1" s="1"/>
  <c r="F97" i="1" l="1"/>
  <c r="G96" i="1"/>
  <c r="F47" i="1"/>
  <c r="G47" i="1" s="1"/>
  <c r="F71" i="1"/>
  <c r="G71" i="1" s="1"/>
  <c r="F25" i="1"/>
  <c r="G25" i="1" s="1"/>
  <c r="G97" i="1" l="1"/>
  <c r="F98" i="1"/>
  <c r="F48" i="1"/>
  <c r="G48" i="1" s="1"/>
  <c r="F99" i="1" l="1"/>
  <c r="G98" i="1"/>
  <c r="F100" i="1" l="1"/>
  <c r="G99" i="1"/>
  <c r="G100" i="1" l="1"/>
  <c r="F101" i="1"/>
  <c r="F102" i="1" l="1"/>
  <c r="G101" i="1"/>
  <c r="G102" i="1" l="1"/>
  <c r="F103" i="1"/>
  <c r="G103" i="1" l="1"/>
  <c r="F104" i="1"/>
  <c r="G104" i="1" l="1"/>
  <c r="F105" i="1"/>
  <c r="G105" i="1" s="1"/>
</calcChain>
</file>

<file path=xl/sharedStrings.xml><?xml version="1.0" encoding="utf-8"?>
<sst xmlns="http://schemas.openxmlformats.org/spreadsheetml/2006/main" count="63" uniqueCount="37">
  <si>
    <t>Atm</t>
  </si>
  <si>
    <t>Land</t>
  </si>
  <si>
    <t>Ocean</t>
  </si>
  <si>
    <t>Start (2009)</t>
  </si>
  <si>
    <t>Human</t>
  </si>
  <si>
    <t>Constant Emissions</t>
  </si>
  <si>
    <t xml:space="preserve">Totals: </t>
  </si>
  <si>
    <t>Gains:</t>
  </si>
  <si>
    <t>Increasing Emissions</t>
  </si>
  <si>
    <t>Zero Emissions</t>
  </si>
  <si>
    <t>Temp Change</t>
  </si>
  <si>
    <t>Atm Total</t>
  </si>
  <si>
    <t>Climate Change Modeling</t>
  </si>
  <si>
    <r>
      <t>1 Pg=1,000,000,000,000,000 (10</t>
    </r>
    <r>
      <rPr>
        <vertAlign val="superscript"/>
        <sz val="12"/>
        <color theme="1"/>
        <rFont val="Calibri (Body)"/>
      </rPr>
      <t>15</t>
    </r>
    <r>
      <rPr>
        <sz val="12"/>
        <color theme="1"/>
        <rFont val="Calibri"/>
        <family val="2"/>
        <scheme val="minor"/>
      </rPr>
      <t>) grams</t>
    </r>
  </si>
  <si>
    <t>Each value represents 10 Pg Carbon</t>
  </si>
  <si>
    <t>Use this computer model to in addition to the manipulative model.  This model will forecast temp change based on Atmospheric carbon.</t>
  </si>
  <si>
    <t>Simulation #2</t>
  </si>
  <si>
    <t>Simulation #3</t>
  </si>
  <si>
    <t>Climate Sensitivity S is between 2.6 and 3.9 deg C</t>
  </si>
  <si>
    <t>Simulation #1</t>
  </si>
  <si>
    <t>Simulation #4</t>
  </si>
  <si>
    <t>Historical Emissions</t>
  </si>
  <si>
    <t>Start (1850)</t>
  </si>
  <si>
    <t>Preins Atm:</t>
  </si>
  <si>
    <t>Instead of choosing a fixed value of S=3 you could choose a random value within this range:</t>
  </si>
  <si>
    <t>S fixed</t>
  </si>
  <si>
    <t>S random</t>
  </si>
  <si>
    <t>Note that the actual global warming has only been about 1.1 deg C because of aerosol emissions, which have a cooling effect</t>
  </si>
  <si>
    <t>Aerosols are small particles or droplets that are emitted from smokestaks and tailpipes.</t>
  </si>
  <si>
    <t>Year</t>
  </si>
  <si>
    <t>fossil fuel and cement emissions</t>
  </si>
  <si>
    <t>land-use change emissions</t>
  </si>
  <si>
    <t>total emissions</t>
  </si>
  <si>
    <t>cumulative emissions</t>
  </si>
  <si>
    <t>The first four columns in this table are from the Global Carbon Budget 2016 obtained from the globalcarbonproject.org</t>
  </si>
  <si>
    <t>Increments of 10</t>
  </si>
  <si>
    <t>I've calculated the cumulative emissions from which times of increments of 10 are noted in the last collumn. This is the basis of the historical emissions scenario in the other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</si>
</sst>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 (Body)"/>
    </font>
    <font>
      <sz val="12"/>
      <color indexed="8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/>
    <xf numFmtId="164" fontId="5" fillId="0" borderId="1" xfId="0" applyNumberFormat="1" applyFont="1" applyBorder="1"/>
    <xf numFmtId="164" fontId="0" fillId="0" borderId="0" xfId="0" applyNumberFormat="1"/>
    <xf numFmtId="0" fontId="5" fillId="0" borderId="0" xfId="0" applyFont="1"/>
    <xf numFmtId="164" fontId="5" fillId="0" borderId="0" xfId="0" applyNumberFormat="1" applyFont="1"/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272CB-48A7-B24E-BC26-481E997BBC82}">
  <dimension ref="A1:K107"/>
  <sheetViews>
    <sheetView tabSelected="1" workbookViewId="0">
      <selection activeCell="G25" sqref="G25"/>
    </sheetView>
  </sheetViews>
  <sheetFormatPr baseColWidth="10" defaultRowHeight="16"/>
  <cols>
    <col min="1" max="1" width="19.1640625" customWidth="1"/>
    <col min="7" max="7" width="12.5" customWidth="1"/>
  </cols>
  <sheetData>
    <row r="1" spans="1:11">
      <c r="A1" s="2" t="s">
        <v>12</v>
      </c>
    </row>
    <row r="2" spans="1:11">
      <c r="A2" t="s">
        <v>14</v>
      </c>
    </row>
    <row r="3" spans="1:11" ht="19">
      <c r="A3" t="s">
        <v>13</v>
      </c>
    </row>
    <row r="4" spans="1:11">
      <c r="A4" t="s">
        <v>15</v>
      </c>
    </row>
    <row r="5" spans="1:11">
      <c r="I5" t="s">
        <v>18</v>
      </c>
    </row>
    <row r="6" spans="1:11">
      <c r="A6" t="s">
        <v>19</v>
      </c>
      <c r="C6" t="s">
        <v>23</v>
      </c>
      <c r="D6">
        <v>60</v>
      </c>
      <c r="I6" t="s">
        <v>24</v>
      </c>
    </row>
    <row r="7" spans="1:11">
      <c r="A7" t="s">
        <v>5</v>
      </c>
      <c r="B7" t="s">
        <v>4</v>
      </c>
      <c r="C7" t="s">
        <v>0</v>
      </c>
      <c r="D7" t="s">
        <v>1</v>
      </c>
      <c r="E7" t="s">
        <v>2</v>
      </c>
      <c r="F7" t="s">
        <v>11</v>
      </c>
      <c r="G7" t="s">
        <v>10</v>
      </c>
      <c r="I7" t="s">
        <v>25</v>
      </c>
      <c r="K7" t="s">
        <v>26</v>
      </c>
    </row>
    <row r="8" spans="1:11">
      <c r="A8" t="s">
        <v>3</v>
      </c>
      <c r="C8">
        <f>60+24</f>
        <v>84</v>
      </c>
      <c r="D8">
        <f>300-30</f>
        <v>270</v>
      </c>
      <c r="E8">
        <f>4000+15</f>
        <v>4015</v>
      </c>
      <c r="I8">
        <v>3</v>
      </c>
      <c r="K8">
        <f ca="1">RAND()*1.3+2.6</f>
        <v>3.8287109214146637</v>
      </c>
    </row>
    <row r="9" spans="1:11">
      <c r="A9">
        <v>2014</v>
      </c>
      <c r="B9">
        <v>4</v>
      </c>
      <c r="C9">
        <f>B9-(D9+E9)</f>
        <v>2</v>
      </c>
      <c r="D9">
        <v>1</v>
      </c>
      <c r="E9">
        <v>1</v>
      </c>
      <c r="F9">
        <f>C8+C9</f>
        <v>86</v>
      </c>
      <c r="G9">
        <f>LN(F9/D$6)*$I$8/LN(2)</f>
        <v>1.5581224772807383</v>
      </c>
    </row>
    <row r="10" spans="1:11">
      <c r="A10">
        <v>2019</v>
      </c>
      <c r="B10">
        <v>4</v>
      </c>
      <c r="C10">
        <f>B10-(D10+E10)</f>
        <v>2</v>
      </c>
      <c r="D10">
        <v>1</v>
      </c>
      <c r="E10">
        <v>1</v>
      </c>
      <c r="F10">
        <f>F9+C10</f>
        <v>88</v>
      </c>
      <c r="G10">
        <f t="shared" ref="G10:G25" si="0">LN(F10/C$31)*$I$8/LN(2)</f>
        <v>1.6576230690863358</v>
      </c>
    </row>
    <row r="11" spans="1:11">
      <c r="A11">
        <v>2024</v>
      </c>
      <c r="B11">
        <v>4</v>
      </c>
      <c r="C11">
        <f>B11-(D11+E11)</f>
        <v>2</v>
      </c>
      <c r="D11">
        <v>1</v>
      </c>
      <c r="E11">
        <v>1</v>
      </c>
      <c r="F11">
        <f t="shared" ref="F11:F25" si="1">F10+C11</f>
        <v>90</v>
      </c>
      <c r="G11">
        <f t="shared" si="0"/>
        <v>1.7548875021634687</v>
      </c>
    </row>
    <row r="12" spans="1:11">
      <c r="A12">
        <v>2029</v>
      </c>
      <c r="B12">
        <v>4</v>
      </c>
      <c r="C12">
        <f>B12-(D12+E12)</f>
        <v>2</v>
      </c>
      <c r="D12">
        <v>1</v>
      </c>
      <c r="E12">
        <v>1</v>
      </c>
      <c r="F12">
        <f t="shared" si="1"/>
        <v>92</v>
      </c>
      <c r="G12">
        <f t="shared" si="0"/>
        <v>1.8500140813454833</v>
      </c>
    </row>
    <row r="13" spans="1:11">
      <c r="A13">
        <v>2034</v>
      </c>
      <c r="B13">
        <v>4</v>
      </c>
      <c r="C13">
        <f t="shared" ref="C13:C25" si="2">B13-(D13+E13)</f>
        <v>2</v>
      </c>
      <c r="D13">
        <v>1</v>
      </c>
      <c r="E13">
        <v>1</v>
      </c>
      <c r="F13">
        <f t="shared" si="1"/>
        <v>94</v>
      </c>
      <c r="G13">
        <f t="shared" si="0"/>
        <v>1.9430947682073565</v>
      </c>
    </row>
    <row r="14" spans="1:11">
      <c r="A14">
        <v>2039</v>
      </c>
      <c r="B14">
        <v>4</v>
      </c>
      <c r="C14">
        <f t="shared" si="2"/>
        <v>2</v>
      </c>
      <c r="D14">
        <v>1</v>
      </c>
      <c r="E14">
        <v>1</v>
      </c>
      <c r="F14">
        <f t="shared" si="1"/>
        <v>96</v>
      </c>
      <c r="G14">
        <f t="shared" si="0"/>
        <v>2.0342157153379135</v>
      </c>
    </row>
    <row r="15" spans="1:11">
      <c r="A15">
        <v>2044</v>
      </c>
      <c r="B15">
        <v>4</v>
      </c>
      <c r="C15">
        <f t="shared" si="2"/>
        <v>2</v>
      </c>
      <c r="D15">
        <v>1</v>
      </c>
      <c r="E15">
        <v>1</v>
      </c>
      <c r="F15">
        <f t="shared" si="1"/>
        <v>98</v>
      </c>
      <c r="G15">
        <f t="shared" si="0"/>
        <v>2.1234577455200689</v>
      </c>
    </row>
    <row r="16" spans="1:11">
      <c r="A16">
        <v>2049</v>
      </c>
      <c r="B16">
        <v>4</v>
      </c>
      <c r="C16">
        <f t="shared" si="2"/>
        <v>2</v>
      </c>
      <c r="D16">
        <v>1</v>
      </c>
      <c r="E16">
        <v>1</v>
      </c>
      <c r="F16">
        <f t="shared" si="1"/>
        <v>100</v>
      </c>
      <c r="G16">
        <f t="shared" si="0"/>
        <v>2.2108967824986188</v>
      </c>
    </row>
    <row r="17" spans="1:7">
      <c r="A17">
        <v>2054</v>
      </c>
      <c r="B17">
        <v>4</v>
      </c>
      <c r="C17">
        <f t="shared" si="2"/>
        <v>2</v>
      </c>
      <c r="D17">
        <v>1</v>
      </c>
      <c r="E17">
        <v>1</v>
      </c>
      <c r="F17">
        <f t="shared" si="1"/>
        <v>102</v>
      </c>
      <c r="G17">
        <f t="shared" si="0"/>
        <v>2.2966042390889312</v>
      </c>
    </row>
    <row r="18" spans="1:7">
      <c r="A18">
        <v>2059</v>
      </c>
      <c r="B18">
        <v>4</v>
      </c>
      <c r="C18">
        <f t="shared" si="2"/>
        <v>2</v>
      </c>
      <c r="D18">
        <v>1</v>
      </c>
      <c r="E18">
        <v>1</v>
      </c>
      <c r="F18">
        <f t="shared" si="1"/>
        <v>104</v>
      </c>
      <c r="G18">
        <f t="shared" si="0"/>
        <v>2.3806473675977209</v>
      </c>
    </row>
    <row r="19" spans="1:7">
      <c r="A19">
        <v>2064</v>
      </c>
      <c r="B19">
        <v>4</v>
      </c>
      <c r="C19">
        <f t="shared" si="2"/>
        <v>2</v>
      </c>
      <c r="D19">
        <v>1</v>
      </c>
      <c r="E19">
        <v>1</v>
      </c>
      <c r="F19">
        <f t="shared" si="1"/>
        <v>106</v>
      </c>
      <c r="G19">
        <f t="shared" si="0"/>
        <v>2.4630895768640415</v>
      </c>
    </row>
    <row r="20" spans="1:7">
      <c r="A20">
        <v>2069</v>
      </c>
      <c r="B20">
        <v>4</v>
      </c>
      <c r="C20">
        <f t="shared" si="2"/>
        <v>2</v>
      </c>
      <c r="D20">
        <v>1</v>
      </c>
      <c r="E20">
        <v>1</v>
      </c>
      <c r="F20">
        <f t="shared" si="1"/>
        <v>108</v>
      </c>
      <c r="G20">
        <f t="shared" si="0"/>
        <v>2.5439907196648504</v>
      </c>
    </row>
    <row r="21" spans="1:7">
      <c r="A21">
        <v>2074</v>
      </c>
      <c r="B21">
        <v>4</v>
      </c>
      <c r="C21">
        <f t="shared" si="2"/>
        <v>2</v>
      </c>
      <c r="D21">
        <v>1</v>
      </c>
      <c r="E21">
        <v>1</v>
      </c>
      <c r="F21">
        <f t="shared" si="1"/>
        <v>110</v>
      </c>
      <c r="G21">
        <f t="shared" si="0"/>
        <v>2.6234073537484233</v>
      </c>
    </row>
    <row r="22" spans="1:7">
      <c r="A22">
        <v>2079</v>
      </c>
      <c r="B22">
        <v>4</v>
      </c>
      <c r="C22">
        <f t="shared" si="2"/>
        <v>2</v>
      </c>
      <c r="D22">
        <v>1</v>
      </c>
      <c r="E22">
        <v>1</v>
      </c>
      <c r="F22">
        <f t="shared" si="1"/>
        <v>112</v>
      </c>
      <c r="G22">
        <f t="shared" si="0"/>
        <v>2.7013929793472569</v>
      </c>
    </row>
    <row r="23" spans="1:7">
      <c r="A23">
        <v>2084</v>
      </c>
      <c r="B23">
        <v>4</v>
      </c>
      <c r="C23">
        <f t="shared" si="2"/>
        <v>2</v>
      </c>
      <c r="D23">
        <v>1</v>
      </c>
      <c r="E23">
        <v>1</v>
      </c>
      <c r="F23">
        <f t="shared" si="1"/>
        <v>114</v>
      </c>
      <c r="G23">
        <f t="shared" si="0"/>
        <v>2.7779982556686691</v>
      </c>
    </row>
    <row r="24" spans="1:7">
      <c r="A24">
        <v>2089</v>
      </c>
      <c r="B24">
        <v>4</v>
      </c>
      <c r="C24">
        <f t="shared" si="2"/>
        <v>2</v>
      </c>
      <c r="D24">
        <v>1</v>
      </c>
      <c r="E24">
        <v>1</v>
      </c>
      <c r="F24">
        <f t="shared" si="1"/>
        <v>116</v>
      </c>
      <c r="G24">
        <f t="shared" si="0"/>
        <v>2.8532711985571608</v>
      </c>
    </row>
    <row r="25" spans="1:7">
      <c r="A25">
        <v>2094</v>
      </c>
      <c r="B25">
        <v>4</v>
      </c>
      <c r="C25">
        <f t="shared" si="2"/>
        <v>2</v>
      </c>
      <c r="D25">
        <v>1</v>
      </c>
      <c r="E25">
        <v>1</v>
      </c>
      <c r="F25">
        <f t="shared" si="1"/>
        <v>118</v>
      </c>
      <c r="G25">
        <f t="shared" si="0"/>
        <v>2.9272573612599682</v>
      </c>
    </row>
    <row r="26" spans="1:7">
      <c r="A26" t="s">
        <v>6</v>
      </c>
      <c r="B26">
        <f>SUM(B8:B25)</f>
        <v>68</v>
      </c>
      <c r="C26">
        <f>SUM(C8:C25)</f>
        <v>118</v>
      </c>
      <c r="D26">
        <f>SUM(D8:D25)</f>
        <v>287</v>
      </c>
      <c r="E26">
        <f>SUM(E8:E25)</f>
        <v>4032</v>
      </c>
    </row>
    <row r="27" spans="1:7">
      <c r="A27" t="s">
        <v>7</v>
      </c>
      <c r="B27">
        <f>B26-B8</f>
        <v>68</v>
      </c>
      <c r="C27">
        <f>C26-C8</f>
        <v>34</v>
      </c>
      <c r="D27">
        <f>D26-D8</f>
        <v>17</v>
      </c>
      <c r="E27">
        <f>E26-E8</f>
        <v>17</v>
      </c>
    </row>
    <row r="29" spans="1:7">
      <c r="A29" t="s">
        <v>16</v>
      </c>
    </row>
    <row r="30" spans="1:7">
      <c r="A30" t="s">
        <v>8</v>
      </c>
      <c r="B30" t="s">
        <v>4</v>
      </c>
      <c r="C30" t="s">
        <v>0</v>
      </c>
      <c r="D30" t="s">
        <v>1</v>
      </c>
      <c r="E30" t="s">
        <v>2</v>
      </c>
      <c r="F30" t="s">
        <v>11</v>
      </c>
      <c r="G30" t="s">
        <v>10</v>
      </c>
    </row>
    <row r="31" spans="1:7">
      <c r="A31" t="s">
        <v>3</v>
      </c>
      <c r="C31">
        <v>60</v>
      </c>
      <c r="D31">
        <v>300</v>
      </c>
      <c r="E31">
        <v>4000</v>
      </c>
    </row>
    <row r="32" spans="1:7">
      <c r="A32">
        <v>2014</v>
      </c>
      <c r="B32">
        <v>4</v>
      </c>
      <c r="C32">
        <f t="shared" ref="C32:C48" si="3">B32-(D32+E32)</f>
        <v>2</v>
      </c>
      <c r="D32">
        <v>1</v>
      </c>
      <c r="E32">
        <v>1</v>
      </c>
      <c r="F32">
        <f>C31+C32</f>
        <v>62</v>
      </c>
      <c r="G32">
        <f t="shared" ref="G32:G48" si="4">LN(F32/C$31)*$I$8/LN(2)</f>
        <v>0.14191714433507047</v>
      </c>
    </row>
    <row r="33" spans="1:7">
      <c r="A33">
        <v>2019</v>
      </c>
      <c r="B33">
        <v>6</v>
      </c>
      <c r="C33">
        <f t="shared" si="3"/>
        <v>4</v>
      </c>
      <c r="D33">
        <v>1</v>
      </c>
      <c r="E33">
        <v>1</v>
      </c>
      <c r="F33">
        <f>F32+C33</f>
        <v>66</v>
      </c>
      <c r="G33">
        <f t="shared" si="4"/>
        <v>0.41251057124980506</v>
      </c>
    </row>
    <row r="34" spans="1:7">
      <c r="A34">
        <v>2024</v>
      </c>
      <c r="B34">
        <v>8</v>
      </c>
      <c r="C34">
        <f t="shared" si="3"/>
        <v>6</v>
      </c>
      <c r="D34">
        <v>1</v>
      </c>
      <c r="E34">
        <v>1</v>
      </c>
      <c r="F34">
        <f t="shared" ref="F34:F48" si="5">F33+C34</f>
        <v>72</v>
      </c>
      <c r="G34">
        <f t="shared" si="4"/>
        <v>0.78910321750138146</v>
      </c>
    </row>
    <row r="35" spans="1:7">
      <c r="A35">
        <v>2029</v>
      </c>
      <c r="B35">
        <v>10</v>
      </c>
      <c r="C35">
        <f t="shared" si="3"/>
        <v>8</v>
      </c>
      <c r="D35">
        <v>1</v>
      </c>
      <c r="E35">
        <v>1</v>
      </c>
      <c r="F35">
        <f t="shared" si="5"/>
        <v>80</v>
      </c>
      <c r="G35">
        <f t="shared" si="4"/>
        <v>1.2451124978365313</v>
      </c>
    </row>
    <row r="36" spans="1:7">
      <c r="A36">
        <v>2034</v>
      </c>
      <c r="B36">
        <v>12</v>
      </c>
      <c r="C36">
        <f t="shared" si="3"/>
        <v>10</v>
      </c>
      <c r="D36">
        <v>1</v>
      </c>
      <c r="E36">
        <v>1</v>
      </c>
      <c r="F36">
        <f t="shared" si="5"/>
        <v>90</v>
      </c>
      <c r="G36">
        <f t="shared" si="4"/>
        <v>1.7548875021634687</v>
      </c>
    </row>
    <row r="37" spans="1:7">
      <c r="A37">
        <v>2039</v>
      </c>
      <c r="B37">
        <v>14</v>
      </c>
      <c r="C37">
        <f t="shared" si="3"/>
        <v>12</v>
      </c>
      <c r="D37">
        <v>1</v>
      </c>
      <c r="E37">
        <v>1</v>
      </c>
      <c r="F37">
        <f t="shared" si="5"/>
        <v>102</v>
      </c>
      <c r="G37">
        <f t="shared" si="4"/>
        <v>2.2966042390889312</v>
      </c>
    </row>
    <row r="38" spans="1:7">
      <c r="A38">
        <v>2044</v>
      </c>
      <c r="B38">
        <v>16</v>
      </c>
      <c r="C38">
        <f t="shared" si="3"/>
        <v>14</v>
      </c>
      <c r="D38">
        <v>1</v>
      </c>
      <c r="E38">
        <v>1</v>
      </c>
      <c r="F38">
        <f t="shared" si="5"/>
        <v>116</v>
      </c>
      <c r="G38">
        <f t="shared" si="4"/>
        <v>2.8532711985571608</v>
      </c>
    </row>
    <row r="39" spans="1:7">
      <c r="A39">
        <v>2049</v>
      </c>
      <c r="B39">
        <v>18</v>
      </c>
      <c r="C39">
        <f t="shared" si="3"/>
        <v>16</v>
      </c>
      <c r="D39">
        <v>1</v>
      </c>
      <c r="E39">
        <v>1</v>
      </c>
      <c r="F39">
        <f t="shared" si="5"/>
        <v>132</v>
      </c>
      <c r="G39">
        <f t="shared" si="4"/>
        <v>3.4125105712498054</v>
      </c>
    </row>
    <row r="40" spans="1:7">
      <c r="A40">
        <v>2054</v>
      </c>
      <c r="B40">
        <v>20</v>
      </c>
      <c r="C40">
        <f t="shared" si="3"/>
        <v>18</v>
      </c>
      <c r="D40">
        <v>1</v>
      </c>
      <c r="E40">
        <v>1</v>
      </c>
      <c r="F40">
        <f t="shared" si="5"/>
        <v>150</v>
      </c>
      <c r="G40">
        <f t="shared" si="4"/>
        <v>3.9657842846620874</v>
      </c>
    </row>
    <row r="41" spans="1:7">
      <c r="A41">
        <v>2059</v>
      </c>
      <c r="B41">
        <v>22</v>
      </c>
      <c r="C41">
        <f t="shared" si="3"/>
        <v>20</v>
      </c>
      <c r="D41">
        <v>1</v>
      </c>
      <c r="E41">
        <v>1</v>
      </c>
      <c r="F41">
        <f t="shared" si="5"/>
        <v>170</v>
      </c>
      <c r="G41">
        <f t="shared" si="4"/>
        <v>4.5075010215875499</v>
      </c>
    </row>
    <row r="42" spans="1:7">
      <c r="A42">
        <v>2064</v>
      </c>
      <c r="B42">
        <v>24</v>
      </c>
      <c r="C42">
        <f t="shared" si="3"/>
        <v>22</v>
      </c>
      <c r="D42">
        <v>1</v>
      </c>
      <c r="E42">
        <v>1</v>
      </c>
      <c r="F42">
        <f t="shared" si="5"/>
        <v>192</v>
      </c>
      <c r="G42">
        <f t="shared" si="4"/>
        <v>5.034215715337913</v>
      </c>
    </row>
    <row r="43" spans="1:7">
      <c r="A43">
        <v>2069</v>
      </c>
      <c r="B43">
        <v>26</v>
      </c>
      <c r="C43">
        <f t="shared" si="3"/>
        <v>24</v>
      </c>
      <c r="D43">
        <v>1</v>
      </c>
      <c r="E43">
        <v>1</v>
      </c>
      <c r="F43">
        <f t="shared" si="5"/>
        <v>216</v>
      </c>
      <c r="G43">
        <f t="shared" si="4"/>
        <v>5.5439907196648504</v>
      </c>
    </row>
    <row r="44" spans="1:7">
      <c r="A44">
        <v>2074</v>
      </c>
      <c r="B44">
        <v>28</v>
      </c>
      <c r="C44">
        <f t="shared" si="3"/>
        <v>26</v>
      </c>
      <c r="D44">
        <v>1</v>
      </c>
      <c r="E44">
        <v>1</v>
      </c>
      <c r="F44">
        <f t="shared" si="5"/>
        <v>242</v>
      </c>
      <c r="G44">
        <f t="shared" si="4"/>
        <v>6.0359179249982287</v>
      </c>
    </row>
    <row r="45" spans="1:7">
      <c r="A45">
        <v>2079</v>
      </c>
      <c r="B45">
        <v>30</v>
      </c>
      <c r="C45">
        <f t="shared" si="3"/>
        <v>28</v>
      </c>
      <c r="D45">
        <v>1</v>
      </c>
      <c r="E45">
        <v>1</v>
      </c>
      <c r="F45">
        <f t="shared" si="5"/>
        <v>270</v>
      </c>
      <c r="G45">
        <f t="shared" si="4"/>
        <v>6.5097750043269373</v>
      </c>
    </row>
    <row r="46" spans="1:7">
      <c r="A46">
        <v>2084</v>
      </c>
      <c r="B46">
        <v>32</v>
      </c>
      <c r="C46">
        <f t="shared" si="3"/>
        <v>30</v>
      </c>
      <c r="D46">
        <v>1</v>
      </c>
      <c r="E46">
        <v>1</v>
      </c>
      <c r="F46">
        <f t="shared" si="5"/>
        <v>300</v>
      </c>
      <c r="G46">
        <f t="shared" si="4"/>
        <v>6.965784284662087</v>
      </c>
    </row>
    <row r="47" spans="1:7">
      <c r="A47">
        <v>2089</v>
      </c>
      <c r="B47">
        <v>34</v>
      </c>
      <c r="C47">
        <f t="shared" si="3"/>
        <v>32</v>
      </c>
      <c r="D47">
        <v>1</v>
      </c>
      <c r="E47">
        <v>1</v>
      </c>
      <c r="F47">
        <f t="shared" si="5"/>
        <v>332</v>
      </c>
      <c r="G47">
        <f t="shared" si="4"/>
        <v>7.4044465072152184</v>
      </c>
    </row>
    <row r="48" spans="1:7">
      <c r="A48">
        <v>2094</v>
      </c>
      <c r="B48">
        <v>36</v>
      </c>
      <c r="C48">
        <f t="shared" si="3"/>
        <v>34</v>
      </c>
      <c r="D48">
        <v>1</v>
      </c>
      <c r="E48">
        <v>1</v>
      </c>
      <c r="F48">
        <f t="shared" si="5"/>
        <v>366</v>
      </c>
      <c r="G48">
        <f t="shared" si="4"/>
        <v>7.8264277280265713</v>
      </c>
    </row>
    <row r="49" spans="1:7">
      <c r="A49" t="s">
        <v>6</v>
      </c>
      <c r="B49">
        <f>SUM(B31:B48)</f>
        <v>340</v>
      </c>
      <c r="C49">
        <f>SUM(C31:C48)</f>
        <v>366</v>
      </c>
      <c r="D49">
        <f>SUM(D31:D48)</f>
        <v>317</v>
      </c>
      <c r="E49">
        <f>SUM(E31:E48)</f>
        <v>4017</v>
      </c>
    </row>
    <row r="50" spans="1:7">
      <c r="A50" t="s">
        <v>7</v>
      </c>
      <c r="B50">
        <f>B49-B31</f>
        <v>340</v>
      </c>
      <c r="C50">
        <f>C49-C31</f>
        <v>306</v>
      </c>
      <c r="D50">
        <f>D49-D31</f>
        <v>17</v>
      </c>
      <c r="E50">
        <f>E49-E31</f>
        <v>17</v>
      </c>
    </row>
    <row r="52" spans="1:7">
      <c r="A52" t="s">
        <v>17</v>
      </c>
    </row>
    <row r="53" spans="1:7">
      <c r="A53" t="s">
        <v>9</v>
      </c>
      <c r="B53" t="s">
        <v>4</v>
      </c>
      <c r="C53" t="s">
        <v>0</v>
      </c>
      <c r="D53" t="s">
        <v>1</v>
      </c>
      <c r="E53" t="s">
        <v>2</v>
      </c>
      <c r="F53" t="s">
        <v>11</v>
      </c>
      <c r="G53" t="s">
        <v>10</v>
      </c>
    </row>
    <row r="54" spans="1:7">
      <c r="A54" t="s">
        <v>3</v>
      </c>
      <c r="C54">
        <v>60</v>
      </c>
      <c r="D54">
        <v>300</v>
      </c>
      <c r="E54">
        <v>4000</v>
      </c>
    </row>
    <row r="55" spans="1:7">
      <c r="A55">
        <v>2014</v>
      </c>
      <c r="B55">
        <v>0</v>
      </c>
      <c r="C55">
        <f>B55-(D55+E55)</f>
        <v>-2</v>
      </c>
      <c r="D55">
        <v>1</v>
      </c>
      <c r="E55">
        <v>1</v>
      </c>
      <c r="F55">
        <f>C54+C55</f>
        <v>58</v>
      </c>
      <c r="G55">
        <f t="shared" ref="G55:G71" si="6">LN(F55/C$31)*$I$8/LN(2)</f>
        <v>-0.14672880144283917</v>
      </c>
    </row>
    <row r="56" spans="1:7">
      <c r="A56">
        <v>2019</v>
      </c>
      <c r="B56">
        <v>0</v>
      </c>
      <c r="C56">
        <f>B56-(D56+E56)</f>
        <v>0</v>
      </c>
      <c r="D56">
        <v>0</v>
      </c>
      <c r="E56">
        <v>0</v>
      </c>
      <c r="F56">
        <f>F55+C56</f>
        <v>58</v>
      </c>
      <c r="G56">
        <f t="shared" si="6"/>
        <v>-0.14672880144283917</v>
      </c>
    </row>
    <row r="57" spans="1:7">
      <c r="A57">
        <v>2024</v>
      </c>
      <c r="B57">
        <v>0</v>
      </c>
      <c r="C57">
        <f>B57-(D57+E57)</f>
        <v>0</v>
      </c>
      <c r="D57">
        <v>0</v>
      </c>
      <c r="E57">
        <v>0</v>
      </c>
      <c r="F57">
        <f t="shared" ref="F57:F71" si="7">F56+C57</f>
        <v>58</v>
      </c>
      <c r="G57">
        <f t="shared" si="6"/>
        <v>-0.14672880144283917</v>
      </c>
    </row>
    <row r="58" spans="1:7">
      <c r="A58">
        <v>2029</v>
      </c>
      <c r="B58">
        <v>0</v>
      </c>
      <c r="C58">
        <f>B58-(D58+E58)</f>
        <v>0</v>
      </c>
      <c r="D58">
        <v>0</v>
      </c>
      <c r="E58">
        <v>0</v>
      </c>
      <c r="F58">
        <f t="shared" si="7"/>
        <v>58</v>
      </c>
      <c r="G58">
        <f t="shared" si="6"/>
        <v>-0.14672880144283917</v>
      </c>
    </row>
    <row r="59" spans="1:7">
      <c r="A59">
        <v>2034</v>
      </c>
      <c r="B59">
        <v>0</v>
      </c>
      <c r="C59">
        <f t="shared" ref="C59:C71" si="8">B59-(D59+E59)</f>
        <v>0</v>
      </c>
      <c r="D59">
        <v>0</v>
      </c>
      <c r="E59">
        <v>0</v>
      </c>
      <c r="F59">
        <f t="shared" si="7"/>
        <v>58</v>
      </c>
      <c r="G59">
        <f t="shared" si="6"/>
        <v>-0.14672880144283917</v>
      </c>
    </row>
    <row r="60" spans="1:7">
      <c r="A60">
        <v>2039</v>
      </c>
      <c r="B60">
        <v>0</v>
      </c>
      <c r="C60">
        <f t="shared" si="8"/>
        <v>0</v>
      </c>
      <c r="D60">
        <v>0</v>
      </c>
      <c r="E60">
        <v>0</v>
      </c>
      <c r="F60">
        <f t="shared" si="7"/>
        <v>58</v>
      </c>
      <c r="G60">
        <f t="shared" si="6"/>
        <v>-0.14672880144283917</v>
      </c>
    </row>
    <row r="61" spans="1:7">
      <c r="A61">
        <v>2044</v>
      </c>
      <c r="B61">
        <v>0</v>
      </c>
      <c r="C61">
        <f t="shared" si="8"/>
        <v>0</v>
      </c>
      <c r="D61">
        <v>0</v>
      </c>
      <c r="E61">
        <v>0</v>
      </c>
      <c r="F61">
        <f t="shared" si="7"/>
        <v>58</v>
      </c>
      <c r="G61">
        <f t="shared" si="6"/>
        <v>-0.14672880144283917</v>
      </c>
    </row>
    <row r="62" spans="1:7">
      <c r="A62">
        <v>2049</v>
      </c>
      <c r="B62">
        <v>0</v>
      </c>
      <c r="C62">
        <f t="shared" si="8"/>
        <v>0</v>
      </c>
      <c r="D62">
        <v>0</v>
      </c>
      <c r="E62">
        <v>0</v>
      </c>
      <c r="F62">
        <f t="shared" si="7"/>
        <v>58</v>
      </c>
      <c r="G62">
        <f t="shared" si="6"/>
        <v>-0.14672880144283917</v>
      </c>
    </row>
    <row r="63" spans="1:7">
      <c r="A63">
        <v>2054</v>
      </c>
      <c r="B63">
        <v>0</v>
      </c>
      <c r="C63">
        <f t="shared" si="8"/>
        <v>0</v>
      </c>
      <c r="D63">
        <v>0</v>
      </c>
      <c r="E63">
        <v>0</v>
      </c>
      <c r="F63">
        <f t="shared" si="7"/>
        <v>58</v>
      </c>
      <c r="G63">
        <f t="shared" si="6"/>
        <v>-0.14672880144283917</v>
      </c>
    </row>
    <row r="64" spans="1:7">
      <c r="A64">
        <v>2059</v>
      </c>
      <c r="B64">
        <v>0</v>
      </c>
      <c r="C64">
        <f t="shared" si="8"/>
        <v>0</v>
      </c>
      <c r="D64">
        <v>0</v>
      </c>
      <c r="E64">
        <v>0</v>
      </c>
      <c r="F64">
        <f t="shared" si="7"/>
        <v>58</v>
      </c>
      <c r="G64">
        <f t="shared" si="6"/>
        <v>-0.14672880144283917</v>
      </c>
    </row>
    <row r="65" spans="1:7">
      <c r="A65">
        <v>2064</v>
      </c>
      <c r="B65">
        <v>0</v>
      </c>
      <c r="C65">
        <f t="shared" si="8"/>
        <v>0</v>
      </c>
      <c r="D65">
        <v>0</v>
      </c>
      <c r="E65">
        <v>0</v>
      </c>
      <c r="F65">
        <f t="shared" si="7"/>
        <v>58</v>
      </c>
      <c r="G65">
        <f t="shared" si="6"/>
        <v>-0.14672880144283917</v>
      </c>
    </row>
    <row r="66" spans="1:7">
      <c r="A66">
        <v>2069</v>
      </c>
      <c r="B66">
        <v>0</v>
      </c>
      <c r="C66">
        <f t="shared" si="8"/>
        <v>0</v>
      </c>
      <c r="D66">
        <v>0</v>
      </c>
      <c r="E66">
        <v>0</v>
      </c>
      <c r="F66">
        <f t="shared" si="7"/>
        <v>58</v>
      </c>
      <c r="G66">
        <f t="shared" si="6"/>
        <v>-0.14672880144283917</v>
      </c>
    </row>
    <row r="67" spans="1:7">
      <c r="A67">
        <v>2074</v>
      </c>
      <c r="B67">
        <v>0</v>
      </c>
      <c r="C67">
        <f t="shared" si="8"/>
        <v>0</v>
      </c>
      <c r="D67">
        <v>0</v>
      </c>
      <c r="E67">
        <v>0</v>
      </c>
      <c r="F67">
        <f t="shared" si="7"/>
        <v>58</v>
      </c>
      <c r="G67">
        <f t="shared" si="6"/>
        <v>-0.14672880144283917</v>
      </c>
    </row>
    <row r="68" spans="1:7">
      <c r="A68">
        <v>2079</v>
      </c>
      <c r="B68">
        <v>0</v>
      </c>
      <c r="C68">
        <f t="shared" si="8"/>
        <v>0</v>
      </c>
      <c r="D68">
        <v>0</v>
      </c>
      <c r="E68">
        <v>0</v>
      </c>
      <c r="F68">
        <f t="shared" si="7"/>
        <v>58</v>
      </c>
      <c r="G68">
        <f t="shared" si="6"/>
        <v>-0.14672880144283917</v>
      </c>
    </row>
    <row r="69" spans="1:7">
      <c r="A69">
        <v>2084</v>
      </c>
      <c r="B69">
        <v>0</v>
      </c>
      <c r="C69">
        <f t="shared" si="8"/>
        <v>0</v>
      </c>
      <c r="D69">
        <v>0</v>
      </c>
      <c r="E69">
        <v>0</v>
      </c>
      <c r="F69">
        <f t="shared" si="7"/>
        <v>58</v>
      </c>
      <c r="G69">
        <f t="shared" si="6"/>
        <v>-0.14672880144283917</v>
      </c>
    </row>
    <row r="70" spans="1:7">
      <c r="A70">
        <v>2089</v>
      </c>
      <c r="B70">
        <v>0</v>
      </c>
      <c r="C70">
        <f t="shared" si="8"/>
        <v>0</v>
      </c>
      <c r="D70">
        <v>0</v>
      </c>
      <c r="E70">
        <v>0</v>
      </c>
      <c r="F70">
        <f t="shared" si="7"/>
        <v>58</v>
      </c>
      <c r="G70">
        <f t="shared" si="6"/>
        <v>-0.14672880144283917</v>
      </c>
    </row>
    <row r="71" spans="1:7">
      <c r="A71">
        <v>2094</v>
      </c>
      <c r="B71">
        <v>0</v>
      </c>
      <c r="C71">
        <f t="shared" si="8"/>
        <v>0</v>
      </c>
      <c r="D71">
        <v>0</v>
      </c>
      <c r="E71">
        <v>0</v>
      </c>
      <c r="F71">
        <f t="shared" si="7"/>
        <v>58</v>
      </c>
      <c r="G71">
        <f t="shared" si="6"/>
        <v>-0.14672880144283917</v>
      </c>
    </row>
    <row r="72" spans="1:7">
      <c r="A72" t="s">
        <v>6</v>
      </c>
      <c r="B72" s="1">
        <v>0</v>
      </c>
      <c r="C72">
        <f>SUM(C54:C71)</f>
        <v>58</v>
      </c>
      <c r="D72">
        <f>SUM(D54:D71)</f>
        <v>301</v>
      </c>
      <c r="E72">
        <f>SUM(E54:E71)</f>
        <v>4001</v>
      </c>
      <c r="F72" s="1"/>
      <c r="G72" s="1"/>
    </row>
    <row r="73" spans="1:7">
      <c r="A73" t="s">
        <v>7</v>
      </c>
      <c r="B73">
        <f>B72-B54</f>
        <v>0</v>
      </c>
      <c r="C73">
        <f>C72-C54</f>
        <v>-2</v>
      </c>
      <c r="D73">
        <f>D72-D54</f>
        <v>1</v>
      </c>
      <c r="E73">
        <f>E72-E54</f>
        <v>1</v>
      </c>
    </row>
    <row r="75" spans="1:7">
      <c r="A75" t="s">
        <v>20</v>
      </c>
    </row>
    <row r="76" spans="1:7">
      <c r="A76" t="s">
        <v>21</v>
      </c>
      <c r="B76" t="s">
        <v>4</v>
      </c>
      <c r="C76" t="s">
        <v>0</v>
      </c>
      <c r="D76" t="s">
        <v>1</v>
      </c>
      <c r="E76" t="s">
        <v>2</v>
      </c>
      <c r="F76" t="s">
        <v>11</v>
      </c>
      <c r="G76" t="s">
        <v>10</v>
      </c>
    </row>
    <row r="77" spans="1:7">
      <c r="A77" t="s">
        <v>22</v>
      </c>
      <c r="C77">
        <v>60</v>
      </c>
      <c r="D77">
        <v>300</v>
      </c>
      <c r="E77">
        <v>4000</v>
      </c>
    </row>
    <row r="78" spans="1:7">
      <c r="A78">
        <v>1750</v>
      </c>
      <c r="B78">
        <v>1</v>
      </c>
      <c r="C78">
        <f>B78-(D78+E78)</f>
        <v>0</v>
      </c>
      <c r="D78">
        <v>1</v>
      </c>
      <c r="E78">
        <v>0</v>
      </c>
      <c r="F78">
        <f>C77+C78</f>
        <v>60</v>
      </c>
      <c r="G78">
        <f t="shared" ref="G78:G105" si="9">LN(F78/C$77)*$I$8/LN(2)</f>
        <v>0</v>
      </c>
    </row>
    <row r="79" spans="1:7">
      <c r="A79">
        <v>1860</v>
      </c>
      <c r="B79">
        <v>1</v>
      </c>
      <c r="C79">
        <v>1</v>
      </c>
      <c r="D79">
        <v>0</v>
      </c>
      <c r="E79">
        <v>1</v>
      </c>
      <c r="F79">
        <f>F78+C79</f>
        <v>61</v>
      </c>
      <c r="G79">
        <f t="shared" si="9"/>
        <v>7.1540225863102991E-2</v>
      </c>
    </row>
    <row r="80" spans="1:7">
      <c r="A80">
        <v>1880</v>
      </c>
      <c r="B80">
        <v>1</v>
      </c>
      <c r="C80">
        <f>B80-(D80+E80)</f>
        <v>0</v>
      </c>
      <c r="D80">
        <v>1</v>
      </c>
      <c r="E80">
        <v>0</v>
      </c>
      <c r="F80">
        <f t="shared" ref="F80:F85" si="10">F79+C80</f>
        <v>61</v>
      </c>
      <c r="G80">
        <f t="shared" si="9"/>
        <v>7.1540225863102991E-2</v>
      </c>
    </row>
    <row r="81" spans="1:7">
      <c r="A81">
        <v>1890</v>
      </c>
      <c r="B81">
        <v>1</v>
      </c>
      <c r="C81">
        <f>B81-(D81+E81)</f>
        <v>1</v>
      </c>
      <c r="D81">
        <v>0</v>
      </c>
      <c r="E81">
        <v>0</v>
      </c>
      <c r="F81">
        <f t="shared" si="10"/>
        <v>62</v>
      </c>
      <c r="G81">
        <f t="shared" si="9"/>
        <v>0.14191714433507047</v>
      </c>
    </row>
    <row r="82" spans="1:7">
      <c r="A82">
        <v>1900</v>
      </c>
      <c r="B82">
        <v>1</v>
      </c>
      <c r="C82">
        <f t="shared" ref="C82:C85" si="11">B82-(D82+E82)</f>
        <v>0</v>
      </c>
      <c r="D82">
        <v>0</v>
      </c>
      <c r="E82">
        <v>1</v>
      </c>
      <c r="F82">
        <f t="shared" si="10"/>
        <v>62</v>
      </c>
      <c r="G82">
        <f t="shared" si="9"/>
        <v>0.14191714433507047</v>
      </c>
    </row>
    <row r="83" spans="1:7">
      <c r="A83">
        <v>1905</v>
      </c>
      <c r="B83">
        <v>1</v>
      </c>
      <c r="C83">
        <f t="shared" si="11"/>
        <v>0</v>
      </c>
      <c r="D83">
        <v>1</v>
      </c>
      <c r="E83">
        <v>0</v>
      </c>
      <c r="F83">
        <f t="shared" si="10"/>
        <v>62</v>
      </c>
      <c r="G83">
        <f t="shared" si="9"/>
        <v>0.14191714433507047</v>
      </c>
    </row>
    <row r="84" spans="1:7">
      <c r="A84">
        <v>1910</v>
      </c>
      <c r="B84">
        <v>1</v>
      </c>
      <c r="C84">
        <f t="shared" si="11"/>
        <v>0</v>
      </c>
      <c r="D84">
        <v>0</v>
      </c>
      <c r="E84">
        <v>1</v>
      </c>
      <c r="F84">
        <f t="shared" si="10"/>
        <v>62</v>
      </c>
      <c r="G84">
        <f t="shared" si="9"/>
        <v>0.14191714433507047</v>
      </c>
    </row>
    <row r="85" spans="1:7">
      <c r="A85">
        <v>1915</v>
      </c>
      <c r="B85">
        <v>1</v>
      </c>
      <c r="C85">
        <f t="shared" si="11"/>
        <v>1</v>
      </c>
      <c r="D85">
        <v>0</v>
      </c>
      <c r="E85">
        <v>0</v>
      </c>
      <c r="F85">
        <f t="shared" si="10"/>
        <v>63</v>
      </c>
      <c r="G85">
        <f t="shared" si="9"/>
        <v>0.21116798367419404</v>
      </c>
    </row>
    <row r="86" spans="1:7">
      <c r="A86">
        <v>1925</v>
      </c>
      <c r="B86">
        <v>1</v>
      </c>
      <c r="C86">
        <f t="shared" ref="C86:C105" si="12">B86-(D86+E86)</f>
        <v>0</v>
      </c>
      <c r="D86">
        <v>1</v>
      </c>
      <c r="E86">
        <v>0</v>
      </c>
      <c r="F86">
        <f t="shared" ref="F86:F105" si="13">F85+C86</f>
        <v>63</v>
      </c>
      <c r="G86">
        <f t="shared" si="9"/>
        <v>0.21116798367419404</v>
      </c>
    </row>
    <row r="87" spans="1:7">
      <c r="A87">
        <v>1930</v>
      </c>
      <c r="B87">
        <v>1</v>
      </c>
      <c r="C87">
        <f t="shared" si="12"/>
        <v>0</v>
      </c>
      <c r="D87">
        <v>0</v>
      </c>
      <c r="E87">
        <v>1</v>
      </c>
      <c r="F87">
        <f t="shared" si="13"/>
        <v>63</v>
      </c>
      <c r="G87">
        <f t="shared" si="9"/>
        <v>0.21116798367419404</v>
      </c>
    </row>
    <row r="88" spans="1:7">
      <c r="A88">
        <v>1935</v>
      </c>
      <c r="B88">
        <v>1</v>
      </c>
      <c r="C88">
        <f t="shared" si="12"/>
        <v>0</v>
      </c>
      <c r="D88">
        <v>1</v>
      </c>
      <c r="E88">
        <v>0</v>
      </c>
      <c r="F88">
        <f t="shared" si="13"/>
        <v>63</v>
      </c>
      <c r="G88">
        <f t="shared" si="9"/>
        <v>0.21116798367419404</v>
      </c>
    </row>
    <row r="89" spans="1:7">
      <c r="A89">
        <v>1940</v>
      </c>
      <c r="B89">
        <v>1</v>
      </c>
      <c r="C89">
        <f t="shared" si="12"/>
        <v>1</v>
      </c>
      <c r="D89">
        <v>0</v>
      </c>
      <c r="E89">
        <v>0</v>
      </c>
      <c r="F89">
        <f t="shared" si="13"/>
        <v>64</v>
      </c>
      <c r="G89">
        <f t="shared" si="9"/>
        <v>0.2793282131744444</v>
      </c>
    </row>
    <row r="90" spans="1:7">
      <c r="A90">
        <v>1945</v>
      </c>
      <c r="B90">
        <v>1</v>
      </c>
      <c r="C90">
        <f t="shared" si="12"/>
        <v>0</v>
      </c>
      <c r="D90">
        <v>0</v>
      </c>
      <c r="E90">
        <v>1</v>
      </c>
      <c r="F90">
        <f t="shared" si="13"/>
        <v>64</v>
      </c>
      <c r="G90">
        <f t="shared" si="9"/>
        <v>0.2793282131744444</v>
      </c>
    </row>
    <row r="91" spans="1:7">
      <c r="A91">
        <v>1950</v>
      </c>
      <c r="B91">
        <v>2</v>
      </c>
      <c r="C91">
        <f t="shared" si="12"/>
        <v>1</v>
      </c>
      <c r="D91">
        <v>1</v>
      </c>
      <c r="E91">
        <v>0</v>
      </c>
      <c r="F91">
        <f t="shared" si="13"/>
        <v>65</v>
      </c>
      <c r="G91">
        <f t="shared" si="9"/>
        <v>0.34643165225980765</v>
      </c>
    </row>
    <row r="92" spans="1:7">
      <c r="A92">
        <v>1955</v>
      </c>
      <c r="B92">
        <v>2</v>
      </c>
      <c r="C92">
        <f t="shared" si="12"/>
        <v>1</v>
      </c>
      <c r="D92">
        <v>0</v>
      </c>
      <c r="E92">
        <v>1</v>
      </c>
      <c r="F92">
        <f t="shared" si="13"/>
        <v>66</v>
      </c>
      <c r="G92">
        <f t="shared" si="9"/>
        <v>0.41251057124980506</v>
      </c>
    </row>
    <row r="93" spans="1:7" ht="17" customHeight="1">
      <c r="A93">
        <v>1960</v>
      </c>
      <c r="B93">
        <v>2</v>
      </c>
      <c r="C93">
        <f t="shared" si="12"/>
        <v>0</v>
      </c>
      <c r="D93">
        <v>1</v>
      </c>
      <c r="E93">
        <v>1</v>
      </c>
      <c r="F93">
        <f t="shared" si="13"/>
        <v>66</v>
      </c>
      <c r="G93">
        <f t="shared" si="9"/>
        <v>0.41251057124980506</v>
      </c>
    </row>
    <row r="94" spans="1:7" ht="17" customHeight="1">
      <c r="A94">
        <v>1965</v>
      </c>
      <c r="B94">
        <v>3</v>
      </c>
      <c r="C94">
        <f t="shared" si="12"/>
        <v>1</v>
      </c>
      <c r="D94">
        <v>1</v>
      </c>
      <c r="E94">
        <v>1</v>
      </c>
      <c r="F94">
        <f t="shared" si="13"/>
        <v>67</v>
      </c>
      <c r="G94">
        <f t="shared" si="9"/>
        <v>0.47759578454776186</v>
      </c>
    </row>
    <row r="95" spans="1:7" ht="17" customHeight="1">
      <c r="A95">
        <v>1970</v>
      </c>
      <c r="B95">
        <v>3</v>
      </c>
      <c r="C95">
        <f t="shared" si="12"/>
        <v>1</v>
      </c>
      <c r="D95">
        <v>1</v>
      </c>
      <c r="E95">
        <v>1</v>
      </c>
      <c r="F95">
        <f t="shared" si="13"/>
        <v>68</v>
      </c>
      <c r="G95">
        <f t="shared" si="9"/>
        <v>0.54171673692546252</v>
      </c>
    </row>
    <row r="96" spans="1:7" ht="17" customHeight="1">
      <c r="A96">
        <v>1975</v>
      </c>
      <c r="B96">
        <v>3</v>
      </c>
      <c r="C96">
        <f t="shared" si="12"/>
        <v>1</v>
      </c>
      <c r="D96">
        <v>1</v>
      </c>
      <c r="E96">
        <v>1</v>
      </c>
      <c r="F96">
        <f t="shared" si="13"/>
        <v>69</v>
      </c>
      <c r="G96">
        <f t="shared" si="9"/>
        <v>0.60490158350895129</v>
      </c>
    </row>
    <row r="97" spans="1:9" ht="17" customHeight="1">
      <c r="A97">
        <v>1980</v>
      </c>
      <c r="B97">
        <v>3</v>
      </c>
      <c r="C97">
        <f t="shared" si="12"/>
        <v>1</v>
      </c>
      <c r="D97">
        <v>1</v>
      </c>
      <c r="E97">
        <v>1</v>
      </c>
      <c r="F97">
        <f t="shared" si="13"/>
        <v>70</v>
      </c>
      <c r="G97">
        <f t="shared" si="9"/>
        <v>0.66717726400934396</v>
      </c>
    </row>
    <row r="98" spans="1:9" ht="17" customHeight="1">
      <c r="A98">
        <v>1985</v>
      </c>
      <c r="B98">
        <v>4</v>
      </c>
      <c r="C98">
        <f t="shared" si="12"/>
        <v>1</v>
      </c>
      <c r="D98">
        <v>1</v>
      </c>
      <c r="E98">
        <v>2</v>
      </c>
      <c r="F98">
        <f t="shared" si="13"/>
        <v>71</v>
      </c>
      <c r="G98">
        <f t="shared" si="9"/>
        <v>0.72856957168849068</v>
      </c>
    </row>
    <row r="99" spans="1:9" ht="17" customHeight="1">
      <c r="A99">
        <v>1990</v>
      </c>
      <c r="B99">
        <v>4</v>
      </c>
      <c r="C99">
        <f t="shared" si="12"/>
        <v>2</v>
      </c>
      <c r="D99">
        <v>1</v>
      </c>
      <c r="E99">
        <v>1</v>
      </c>
      <c r="F99">
        <f t="shared" si="13"/>
        <v>73</v>
      </c>
      <c r="G99">
        <f t="shared" si="9"/>
        <v>0.84880188981449589</v>
      </c>
    </row>
    <row r="100" spans="1:9" ht="17" customHeight="1">
      <c r="A100">
        <v>1995</v>
      </c>
      <c r="B100">
        <v>4</v>
      </c>
      <c r="C100">
        <f t="shared" si="12"/>
        <v>2</v>
      </c>
      <c r="D100">
        <v>1</v>
      </c>
      <c r="E100">
        <v>1</v>
      </c>
      <c r="F100">
        <f t="shared" si="13"/>
        <v>75</v>
      </c>
      <c r="G100">
        <f t="shared" si="9"/>
        <v>0.96578428466208721</v>
      </c>
    </row>
    <row r="101" spans="1:9" ht="17" customHeight="1">
      <c r="A101">
        <v>2000</v>
      </c>
      <c r="B101">
        <v>4</v>
      </c>
      <c r="C101">
        <f t="shared" si="12"/>
        <v>1</v>
      </c>
      <c r="D101">
        <v>1</v>
      </c>
      <c r="E101">
        <v>2</v>
      </c>
      <c r="F101">
        <f t="shared" si="13"/>
        <v>76</v>
      </c>
      <c r="G101">
        <f t="shared" si="9"/>
        <v>1.0231107535052006</v>
      </c>
    </row>
    <row r="102" spans="1:9" ht="17" customHeight="1">
      <c r="A102">
        <v>2005</v>
      </c>
      <c r="B102">
        <v>5</v>
      </c>
      <c r="C102">
        <f t="shared" si="12"/>
        <v>3</v>
      </c>
      <c r="D102">
        <v>1</v>
      </c>
      <c r="E102">
        <v>1</v>
      </c>
      <c r="F102">
        <f t="shared" si="13"/>
        <v>79</v>
      </c>
      <c r="G102">
        <f t="shared" si="9"/>
        <v>1.1906704577057532</v>
      </c>
    </row>
    <row r="103" spans="1:9" ht="17" customHeight="1">
      <c r="A103">
        <v>2010</v>
      </c>
      <c r="B103">
        <v>5</v>
      </c>
      <c r="C103">
        <f t="shared" si="12"/>
        <v>3</v>
      </c>
      <c r="D103">
        <v>1</v>
      </c>
      <c r="E103">
        <v>1</v>
      </c>
      <c r="F103">
        <f t="shared" si="13"/>
        <v>82</v>
      </c>
      <c r="G103">
        <f t="shared" si="9"/>
        <v>1.3519842270286955</v>
      </c>
    </row>
    <row r="104" spans="1:9" ht="17" customHeight="1">
      <c r="A104">
        <v>2015</v>
      </c>
      <c r="B104">
        <v>5</v>
      </c>
      <c r="C104">
        <f t="shared" si="12"/>
        <v>2</v>
      </c>
      <c r="D104">
        <v>1</v>
      </c>
      <c r="E104">
        <v>2</v>
      </c>
      <c r="F104">
        <f t="shared" si="13"/>
        <v>84</v>
      </c>
      <c r="G104">
        <f t="shared" si="9"/>
        <v>1.4562804815107251</v>
      </c>
    </row>
    <row r="105" spans="1:9" ht="17" customHeight="1">
      <c r="A105">
        <v>2020</v>
      </c>
      <c r="B105">
        <v>5</v>
      </c>
      <c r="C105">
        <f t="shared" si="12"/>
        <v>2</v>
      </c>
      <c r="D105">
        <v>1</v>
      </c>
      <c r="E105">
        <v>2</v>
      </c>
      <c r="F105">
        <f t="shared" si="13"/>
        <v>86</v>
      </c>
      <c r="G105">
        <f t="shared" si="9"/>
        <v>1.5581224772807383</v>
      </c>
      <c r="I105" t="s">
        <v>27</v>
      </c>
    </row>
    <row r="106" spans="1:9">
      <c r="A106" t="s">
        <v>6</v>
      </c>
      <c r="B106" s="1">
        <v>0</v>
      </c>
      <c r="C106">
        <f>SUM(C77:C105)</f>
        <v>86</v>
      </c>
      <c r="D106">
        <f>SUM(D77:D105)</f>
        <v>319</v>
      </c>
      <c r="E106">
        <f>SUM(E77:E105)</f>
        <v>4023</v>
      </c>
      <c r="F106" s="1"/>
      <c r="G106" s="1"/>
      <c r="I106" t="s">
        <v>28</v>
      </c>
    </row>
    <row r="107" spans="1:9">
      <c r="A107" t="s">
        <v>7</v>
      </c>
      <c r="B107">
        <f>B106-B77</f>
        <v>0</v>
      </c>
      <c r="C107">
        <f>C106-C77</f>
        <v>26</v>
      </c>
      <c r="D107">
        <f>D106-D77</f>
        <v>19</v>
      </c>
      <c r="E107">
        <f>E106-E77</f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DF093-D2DA-CE4A-8959-658C7CDE786E}">
  <dimension ref="A1:G267"/>
  <sheetViews>
    <sheetView topLeftCell="A241" workbookViewId="0">
      <selection activeCell="J24" sqref="J24"/>
    </sheetView>
  </sheetViews>
  <sheetFormatPr baseColWidth="10" defaultRowHeight="16"/>
  <cols>
    <col min="2" max="2" width="14.33203125" customWidth="1"/>
    <col min="7" max="7" width="34.33203125" customWidth="1"/>
  </cols>
  <sheetData>
    <row r="1" spans="1:7" ht="69" customHeight="1">
      <c r="A1" s="8" t="s">
        <v>29</v>
      </c>
      <c r="B1" s="9" t="s">
        <v>30</v>
      </c>
      <c r="C1" s="8" t="s">
        <v>31</v>
      </c>
      <c r="D1" s="8" t="s">
        <v>32</v>
      </c>
      <c r="E1" s="8" t="s">
        <v>33</v>
      </c>
      <c r="F1" s="8" t="s">
        <v>35</v>
      </c>
      <c r="G1" s="8" t="s">
        <v>34</v>
      </c>
    </row>
    <row r="2" spans="1:7">
      <c r="A2" s="3">
        <v>1750</v>
      </c>
      <c r="B2" s="4">
        <v>0</v>
      </c>
      <c r="C2" s="4">
        <v>0</v>
      </c>
      <c r="D2" s="4">
        <f>SUM(B2:C2)</f>
        <v>0</v>
      </c>
      <c r="E2" s="5">
        <f>D2</f>
        <v>0</v>
      </c>
      <c r="G2" t="s">
        <v>36</v>
      </c>
    </row>
    <row r="3" spans="1:7">
      <c r="A3" s="6">
        <v>1751</v>
      </c>
      <c r="B3" s="7">
        <v>3.0000000000000001E-3</v>
      </c>
      <c r="C3" s="4">
        <v>0</v>
      </c>
      <c r="D3" s="4">
        <f t="shared" ref="D3:D66" si="0">SUM(B3:C3)</f>
        <v>3.0000000000000001E-3</v>
      </c>
      <c r="E3" s="5">
        <f>E2+D3</f>
        <v>3.0000000000000001E-3</v>
      </c>
    </row>
    <row r="4" spans="1:7">
      <c r="A4" s="6">
        <v>1752</v>
      </c>
      <c r="B4" s="7">
        <v>3.0000000000000001E-3</v>
      </c>
      <c r="C4" s="4">
        <v>0</v>
      </c>
      <c r="D4" s="4">
        <f t="shared" si="0"/>
        <v>3.0000000000000001E-3</v>
      </c>
      <c r="E4" s="5">
        <f t="shared" ref="E4:E67" si="1">E3+D4</f>
        <v>6.0000000000000001E-3</v>
      </c>
    </row>
    <row r="5" spans="1:7">
      <c r="A5" s="6">
        <v>1753</v>
      </c>
      <c r="B5" s="7">
        <v>3.0000000000000001E-3</v>
      </c>
      <c r="C5" s="4">
        <v>0</v>
      </c>
      <c r="D5" s="4">
        <f t="shared" si="0"/>
        <v>3.0000000000000001E-3</v>
      </c>
      <c r="E5" s="5">
        <f t="shared" si="1"/>
        <v>9.0000000000000011E-3</v>
      </c>
    </row>
    <row r="6" spans="1:7">
      <c r="A6" s="6">
        <v>1754</v>
      </c>
      <c r="B6" s="7">
        <v>3.0000000000000001E-3</v>
      </c>
      <c r="C6" s="4">
        <v>0</v>
      </c>
      <c r="D6" s="4">
        <f t="shared" si="0"/>
        <v>3.0000000000000001E-3</v>
      </c>
      <c r="E6" s="5">
        <f t="shared" si="1"/>
        <v>1.2E-2</v>
      </c>
    </row>
    <row r="7" spans="1:7">
      <c r="A7" s="6">
        <v>1755</v>
      </c>
      <c r="B7" s="7">
        <v>3.0000000000000001E-3</v>
      </c>
      <c r="C7" s="4">
        <v>0</v>
      </c>
      <c r="D7" s="4">
        <f t="shared" si="0"/>
        <v>3.0000000000000001E-3</v>
      </c>
      <c r="E7" s="5">
        <f t="shared" si="1"/>
        <v>1.4999999999999999E-2</v>
      </c>
    </row>
    <row r="8" spans="1:7">
      <c r="A8" s="6">
        <v>1756</v>
      </c>
      <c r="B8" s="7">
        <v>3.0000000000000001E-3</v>
      </c>
      <c r="C8" s="4">
        <v>0</v>
      </c>
      <c r="D8" s="4">
        <f t="shared" si="0"/>
        <v>3.0000000000000001E-3</v>
      </c>
      <c r="E8" s="5">
        <f t="shared" si="1"/>
        <v>1.7999999999999999E-2</v>
      </c>
    </row>
    <row r="9" spans="1:7">
      <c r="A9" s="6">
        <v>1757</v>
      </c>
      <c r="B9" s="7">
        <v>3.0000000000000001E-3</v>
      </c>
      <c r="C9" s="4">
        <v>0</v>
      </c>
      <c r="D9" s="4">
        <f t="shared" si="0"/>
        <v>3.0000000000000001E-3</v>
      </c>
      <c r="E9" s="5">
        <f t="shared" si="1"/>
        <v>2.0999999999999998E-2</v>
      </c>
    </row>
    <row r="10" spans="1:7">
      <c r="A10" s="6">
        <v>1758</v>
      </c>
      <c r="B10" s="7">
        <v>3.0000000000000001E-3</v>
      </c>
      <c r="C10" s="4">
        <v>0</v>
      </c>
      <c r="D10" s="4">
        <f t="shared" si="0"/>
        <v>3.0000000000000001E-3</v>
      </c>
      <c r="E10" s="5">
        <f t="shared" si="1"/>
        <v>2.3999999999999997E-2</v>
      </c>
    </row>
    <row r="11" spans="1:7">
      <c r="A11" s="6">
        <v>1759</v>
      </c>
      <c r="B11" s="7">
        <v>3.0000000000000001E-3</v>
      </c>
      <c r="C11" s="4">
        <v>0</v>
      </c>
      <c r="D11" s="4">
        <f t="shared" si="0"/>
        <v>3.0000000000000001E-3</v>
      </c>
      <c r="E11" s="5">
        <f t="shared" si="1"/>
        <v>2.6999999999999996E-2</v>
      </c>
    </row>
    <row r="12" spans="1:7">
      <c r="A12" s="6">
        <v>1760</v>
      </c>
      <c r="B12" s="7">
        <v>3.0000000000000001E-3</v>
      </c>
      <c r="C12" s="4">
        <v>0</v>
      </c>
      <c r="D12" s="4">
        <f t="shared" si="0"/>
        <v>3.0000000000000001E-3</v>
      </c>
      <c r="E12" s="5">
        <f t="shared" si="1"/>
        <v>2.9999999999999995E-2</v>
      </c>
    </row>
    <row r="13" spans="1:7">
      <c r="A13" s="6">
        <v>1761</v>
      </c>
      <c r="B13" s="7">
        <v>3.0000000000000001E-3</v>
      </c>
      <c r="C13" s="4">
        <v>0</v>
      </c>
      <c r="D13" s="4">
        <f t="shared" si="0"/>
        <v>3.0000000000000001E-3</v>
      </c>
      <c r="E13" s="5">
        <f t="shared" si="1"/>
        <v>3.2999999999999995E-2</v>
      </c>
    </row>
    <row r="14" spans="1:7">
      <c r="A14" s="6">
        <v>1762</v>
      </c>
      <c r="B14" s="7">
        <v>3.0000000000000001E-3</v>
      </c>
      <c r="C14" s="4">
        <v>0</v>
      </c>
      <c r="D14" s="4">
        <f t="shared" si="0"/>
        <v>3.0000000000000001E-3</v>
      </c>
      <c r="E14" s="5">
        <f t="shared" si="1"/>
        <v>3.5999999999999997E-2</v>
      </c>
    </row>
    <row r="15" spans="1:7">
      <c r="A15" s="6">
        <v>1763</v>
      </c>
      <c r="B15" s="7">
        <v>3.0000000000000001E-3</v>
      </c>
      <c r="C15" s="4">
        <v>0</v>
      </c>
      <c r="D15" s="4">
        <f t="shared" si="0"/>
        <v>3.0000000000000001E-3</v>
      </c>
      <c r="E15" s="5">
        <f t="shared" si="1"/>
        <v>3.9E-2</v>
      </c>
    </row>
    <row r="16" spans="1:7">
      <c r="A16" s="6">
        <v>1764</v>
      </c>
      <c r="B16" s="7">
        <v>3.0000000000000001E-3</v>
      </c>
      <c r="C16" s="4">
        <v>0</v>
      </c>
      <c r="D16" s="4">
        <f t="shared" si="0"/>
        <v>3.0000000000000001E-3</v>
      </c>
      <c r="E16" s="5">
        <f t="shared" si="1"/>
        <v>4.2000000000000003E-2</v>
      </c>
    </row>
    <row r="17" spans="1:5">
      <c r="A17" s="6">
        <v>1765</v>
      </c>
      <c r="B17" s="7">
        <v>3.0000000000000001E-3</v>
      </c>
      <c r="C17" s="4">
        <v>0</v>
      </c>
      <c r="D17" s="4">
        <f t="shared" si="0"/>
        <v>3.0000000000000001E-3</v>
      </c>
      <c r="E17" s="5">
        <f t="shared" si="1"/>
        <v>4.5000000000000005E-2</v>
      </c>
    </row>
    <row r="18" spans="1:5">
      <c r="A18" s="6">
        <v>1766</v>
      </c>
      <c r="B18" s="7">
        <v>3.0000000000000001E-3</v>
      </c>
      <c r="C18" s="4">
        <v>0</v>
      </c>
      <c r="D18" s="4">
        <f t="shared" si="0"/>
        <v>3.0000000000000001E-3</v>
      </c>
      <c r="E18" s="5">
        <f t="shared" si="1"/>
        <v>4.8000000000000008E-2</v>
      </c>
    </row>
    <row r="19" spans="1:5">
      <c r="A19" s="6">
        <v>1767</v>
      </c>
      <c r="B19" s="7">
        <v>3.0000000000000001E-3</v>
      </c>
      <c r="C19" s="4">
        <v>0</v>
      </c>
      <c r="D19" s="4">
        <f t="shared" si="0"/>
        <v>3.0000000000000001E-3</v>
      </c>
      <c r="E19" s="5">
        <f t="shared" si="1"/>
        <v>5.1000000000000011E-2</v>
      </c>
    </row>
    <row r="20" spans="1:5">
      <c r="A20" s="6">
        <v>1768</v>
      </c>
      <c r="B20" s="7">
        <v>3.0000000000000001E-3</v>
      </c>
      <c r="C20" s="4">
        <v>0</v>
      </c>
      <c r="D20" s="4">
        <f t="shared" si="0"/>
        <v>3.0000000000000001E-3</v>
      </c>
      <c r="E20" s="5">
        <f t="shared" si="1"/>
        <v>5.4000000000000013E-2</v>
      </c>
    </row>
    <row r="21" spans="1:5">
      <c r="A21" s="6">
        <v>1769</v>
      </c>
      <c r="B21" s="7">
        <v>3.0000000000000001E-3</v>
      </c>
      <c r="C21" s="4">
        <v>0</v>
      </c>
      <c r="D21" s="4">
        <f t="shared" si="0"/>
        <v>3.0000000000000001E-3</v>
      </c>
      <c r="E21" s="5">
        <f t="shared" si="1"/>
        <v>5.7000000000000016E-2</v>
      </c>
    </row>
    <row r="22" spans="1:5">
      <c r="A22" s="6">
        <v>1770</v>
      </c>
      <c r="B22" s="7">
        <v>3.0000000000000001E-3</v>
      </c>
      <c r="C22" s="4">
        <v>0</v>
      </c>
      <c r="D22" s="4">
        <f t="shared" si="0"/>
        <v>3.0000000000000001E-3</v>
      </c>
      <c r="E22" s="5">
        <f t="shared" si="1"/>
        <v>6.0000000000000019E-2</v>
      </c>
    </row>
    <row r="23" spans="1:5">
      <c r="A23" s="6">
        <v>1771</v>
      </c>
      <c r="B23" s="7">
        <v>4.0000000000000001E-3</v>
      </c>
      <c r="C23" s="4">
        <v>0</v>
      </c>
      <c r="D23" s="4">
        <f t="shared" si="0"/>
        <v>4.0000000000000001E-3</v>
      </c>
      <c r="E23" s="5">
        <f t="shared" si="1"/>
        <v>6.4000000000000015E-2</v>
      </c>
    </row>
    <row r="24" spans="1:5">
      <c r="A24" s="6">
        <v>1772</v>
      </c>
      <c r="B24" s="7">
        <v>4.0000000000000001E-3</v>
      </c>
      <c r="C24" s="4">
        <v>0</v>
      </c>
      <c r="D24" s="4">
        <f t="shared" si="0"/>
        <v>4.0000000000000001E-3</v>
      </c>
      <c r="E24" s="5">
        <f t="shared" si="1"/>
        <v>6.8000000000000019E-2</v>
      </c>
    </row>
    <row r="25" spans="1:5">
      <c r="A25" s="6">
        <v>1773</v>
      </c>
      <c r="B25" s="7">
        <v>4.0000000000000001E-3</v>
      </c>
      <c r="C25" s="4">
        <v>0</v>
      </c>
      <c r="D25" s="4">
        <f t="shared" si="0"/>
        <v>4.0000000000000001E-3</v>
      </c>
      <c r="E25" s="5">
        <f t="shared" si="1"/>
        <v>7.2000000000000022E-2</v>
      </c>
    </row>
    <row r="26" spans="1:5">
      <c r="A26" s="6">
        <v>1774</v>
      </c>
      <c r="B26" s="7">
        <v>4.0000000000000001E-3</v>
      </c>
      <c r="C26" s="4">
        <v>0</v>
      </c>
      <c r="D26" s="4">
        <f t="shared" si="0"/>
        <v>4.0000000000000001E-3</v>
      </c>
      <c r="E26" s="5">
        <f t="shared" si="1"/>
        <v>7.6000000000000026E-2</v>
      </c>
    </row>
    <row r="27" spans="1:5">
      <c r="A27" s="6">
        <v>1775</v>
      </c>
      <c r="B27" s="7">
        <v>4.0000000000000001E-3</v>
      </c>
      <c r="C27" s="4">
        <v>0</v>
      </c>
      <c r="D27" s="4">
        <f t="shared" si="0"/>
        <v>4.0000000000000001E-3</v>
      </c>
      <c r="E27" s="5">
        <f t="shared" si="1"/>
        <v>8.0000000000000029E-2</v>
      </c>
    </row>
    <row r="28" spans="1:5">
      <c r="A28" s="6">
        <v>1776</v>
      </c>
      <c r="B28" s="7">
        <v>4.0000000000000001E-3</v>
      </c>
      <c r="C28" s="4">
        <v>0</v>
      </c>
      <c r="D28" s="4">
        <f t="shared" si="0"/>
        <v>4.0000000000000001E-3</v>
      </c>
      <c r="E28" s="5">
        <f t="shared" si="1"/>
        <v>8.4000000000000033E-2</v>
      </c>
    </row>
    <row r="29" spans="1:5">
      <c r="A29" s="6">
        <v>1777</v>
      </c>
      <c r="B29" s="7">
        <v>4.0000000000000001E-3</v>
      </c>
      <c r="C29" s="4">
        <v>0</v>
      </c>
      <c r="D29" s="4">
        <f t="shared" si="0"/>
        <v>4.0000000000000001E-3</v>
      </c>
      <c r="E29" s="5">
        <f t="shared" si="1"/>
        <v>8.8000000000000037E-2</v>
      </c>
    </row>
    <row r="30" spans="1:5">
      <c r="A30" s="6">
        <v>1778</v>
      </c>
      <c r="B30" s="7">
        <v>4.0000000000000001E-3</v>
      </c>
      <c r="C30" s="4">
        <v>0</v>
      </c>
      <c r="D30" s="4">
        <f t="shared" si="0"/>
        <v>4.0000000000000001E-3</v>
      </c>
      <c r="E30" s="5">
        <f t="shared" si="1"/>
        <v>9.200000000000004E-2</v>
      </c>
    </row>
    <row r="31" spans="1:5">
      <c r="A31" s="6">
        <v>1779</v>
      </c>
      <c r="B31" s="7">
        <v>4.0000000000000001E-3</v>
      </c>
      <c r="C31" s="4">
        <v>0</v>
      </c>
      <c r="D31" s="4">
        <f t="shared" si="0"/>
        <v>4.0000000000000001E-3</v>
      </c>
      <c r="E31" s="5">
        <f t="shared" si="1"/>
        <v>9.6000000000000044E-2</v>
      </c>
    </row>
    <row r="32" spans="1:5">
      <c r="A32" s="6">
        <v>1780</v>
      </c>
      <c r="B32" s="7">
        <v>4.0000000000000001E-3</v>
      </c>
      <c r="C32" s="4">
        <v>0</v>
      </c>
      <c r="D32" s="4">
        <f t="shared" si="0"/>
        <v>4.0000000000000001E-3</v>
      </c>
      <c r="E32" s="5">
        <f t="shared" si="1"/>
        <v>0.10000000000000005</v>
      </c>
    </row>
    <row r="33" spans="1:5">
      <c r="A33" s="6">
        <v>1781</v>
      </c>
      <c r="B33" s="7">
        <v>5.0000000000000001E-3</v>
      </c>
      <c r="C33" s="4">
        <v>0</v>
      </c>
      <c r="D33" s="4">
        <f t="shared" si="0"/>
        <v>5.0000000000000001E-3</v>
      </c>
      <c r="E33" s="5">
        <f t="shared" si="1"/>
        <v>0.10500000000000005</v>
      </c>
    </row>
    <row r="34" spans="1:5">
      <c r="A34" s="6">
        <v>1782</v>
      </c>
      <c r="B34" s="7">
        <v>5.0000000000000001E-3</v>
      </c>
      <c r="C34" s="4">
        <v>0</v>
      </c>
      <c r="D34" s="4">
        <f t="shared" si="0"/>
        <v>5.0000000000000001E-3</v>
      </c>
      <c r="E34" s="5">
        <f t="shared" si="1"/>
        <v>0.11000000000000006</v>
      </c>
    </row>
    <row r="35" spans="1:5">
      <c r="A35" s="6">
        <v>1783</v>
      </c>
      <c r="B35" s="7">
        <v>5.0000000000000001E-3</v>
      </c>
      <c r="C35" s="4">
        <v>0</v>
      </c>
      <c r="D35" s="4">
        <f t="shared" si="0"/>
        <v>5.0000000000000001E-3</v>
      </c>
      <c r="E35" s="5">
        <f t="shared" si="1"/>
        <v>0.11500000000000006</v>
      </c>
    </row>
    <row r="36" spans="1:5">
      <c r="A36" s="6">
        <v>1784</v>
      </c>
      <c r="B36" s="7">
        <v>5.0000000000000001E-3</v>
      </c>
      <c r="C36" s="4">
        <v>0</v>
      </c>
      <c r="D36" s="4">
        <f t="shared" si="0"/>
        <v>5.0000000000000001E-3</v>
      </c>
      <c r="E36" s="5">
        <f t="shared" si="1"/>
        <v>0.12000000000000006</v>
      </c>
    </row>
    <row r="37" spans="1:5">
      <c r="A37" s="6">
        <v>1785</v>
      </c>
      <c r="B37" s="7">
        <v>5.0000000000000001E-3</v>
      </c>
      <c r="C37" s="4">
        <v>0</v>
      </c>
      <c r="D37" s="4">
        <f t="shared" si="0"/>
        <v>5.0000000000000001E-3</v>
      </c>
      <c r="E37" s="5">
        <f t="shared" si="1"/>
        <v>0.12500000000000006</v>
      </c>
    </row>
    <row r="38" spans="1:5">
      <c r="A38" s="6">
        <v>1786</v>
      </c>
      <c r="B38" s="7">
        <v>5.0000000000000001E-3</v>
      </c>
      <c r="C38" s="4">
        <v>0</v>
      </c>
      <c r="D38" s="4">
        <f t="shared" si="0"/>
        <v>5.0000000000000001E-3</v>
      </c>
      <c r="E38" s="5">
        <f t="shared" si="1"/>
        <v>0.13000000000000006</v>
      </c>
    </row>
    <row r="39" spans="1:5">
      <c r="A39" s="6">
        <v>1787</v>
      </c>
      <c r="B39" s="7">
        <v>5.0000000000000001E-3</v>
      </c>
      <c r="C39" s="4">
        <v>0</v>
      </c>
      <c r="D39" s="4">
        <f t="shared" si="0"/>
        <v>5.0000000000000001E-3</v>
      </c>
      <c r="E39" s="5">
        <f t="shared" si="1"/>
        <v>0.13500000000000006</v>
      </c>
    </row>
    <row r="40" spans="1:5">
      <c r="A40" s="6">
        <v>1788</v>
      </c>
      <c r="B40" s="7">
        <v>5.0000000000000001E-3</v>
      </c>
      <c r="C40" s="4">
        <v>0</v>
      </c>
      <c r="D40" s="4">
        <f t="shared" si="0"/>
        <v>5.0000000000000001E-3</v>
      </c>
      <c r="E40" s="5">
        <f t="shared" si="1"/>
        <v>0.14000000000000007</v>
      </c>
    </row>
    <row r="41" spans="1:5">
      <c r="A41" s="6">
        <v>1789</v>
      </c>
      <c r="B41" s="7">
        <v>5.0000000000000001E-3</v>
      </c>
      <c r="C41" s="4">
        <v>0</v>
      </c>
      <c r="D41" s="4">
        <f t="shared" si="0"/>
        <v>5.0000000000000001E-3</v>
      </c>
      <c r="E41" s="5">
        <f t="shared" si="1"/>
        <v>0.14500000000000007</v>
      </c>
    </row>
    <row r="42" spans="1:5">
      <c r="A42" s="6">
        <v>1790</v>
      </c>
      <c r="B42" s="7">
        <v>5.0000000000000001E-3</v>
      </c>
      <c r="C42" s="4">
        <v>0</v>
      </c>
      <c r="D42" s="4">
        <f t="shared" si="0"/>
        <v>5.0000000000000001E-3</v>
      </c>
      <c r="E42" s="5">
        <f t="shared" si="1"/>
        <v>0.15000000000000008</v>
      </c>
    </row>
    <row r="43" spans="1:5">
      <c r="A43" s="6">
        <v>1791</v>
      </c>
      <c r="B43" s="7">
        <v>6.0000000000000001E-3</v>
      </c>
      <c r="C43" s="4">
        <v>0</v>
      </c>
      <c r="D43" s="4">
        <f t="shared" si="0"/>
        <v>6.0000000000000001E-3</v>
      </c>
      <c r="E43" s="5">
        <f t="shared" si="1"/>
        <v>0.15600000000000008</v>
      </c>
    </row>
    <row r="44" spans="1:5">
      <c r="A44" s="6">
        <v>1792</v>
      </c>
      <c r="B44" s="7">
        <v>6.0000000000000001E-3</v>
      </c>
      <c r="C44" s="4">
        <v>0</v>
      </c>
      <c r="D44" s="4">
        <f t="shared" si="0"/>
        <v>6.0000000000000001E-3</v>
      </c>
      <c r="E44" s="5">
        <f t="shared" si="1"/>
        <v>0.16200000000000009</v>
      </c>
    </row>
    <row r="45" spans="1:5">
      <c r="A45" s="6">
        <v>1793</v>
      </c>
      <c r="B45" s="7">
        <v>6.0000000000000001E-3</v>
      </c>
      <c r="C45" s="4">
        <v>0</v>
      </c>
      <c r="D45" s="4">
        <f t="shared" si="0"/>
        <v>6.0000000000000001E-3</v>
      </c>
      <c r="E45" s="5">
        <f t="shared" si="1"/>
        <v>0.16800000000000009</v>
      </c>
    </row>
    <row r="46" spans="1:5">
      <c r="A46" s="6">
        <v>1794</v>
      </c>
      <c r="B46" s="7">
        <v>6.0000000000000001E-3</v>
      </c>
      <c r="C46" s="4">
        <v>0</v>
      </c>
      <c r="D46" s="4">
        <f t="shared" si="0"/>
        <v>6.0000000000000001E-3</v>
      </c>
      <c r="E46" s="5">
        <f t="shared" si="1"/>
        <v>0.1740000000000001</v>
      </c>
    </row>
    <row r="47" spans="1:5">
      <c r="A47" s="6">
        <v>1795</v>
      </c>
      <c r="B47" s="7">
        <v>6.0000000000000001E-3</v>
      </c>
      <c r="C47" s="4">
        <v>0</v>
      </c>
      <c r="D47" s="4">
        <f t="shared" si="0"/>
        <v>6.0000000000000001E-3</v>
      </c>
      <c r="E47" s="5">
        <f t="shared" si="1"/>
        <v>0.1800000000000001</v>
      </c>
    </row>
    <row r="48" spans="1:5">
      <c r="A48" s="6">
        <v>1796</v>
      </c>
      <c r="B48" s="7">
        <v>6.0000000000000001E-3</v>
      </c>
      <c r="C48" s="4">
        <v>0</v>
      </c>
      <c r="D48" s="4">
        <f t="shared" si="0"/>
        <v>6.0000000000000001E-3</v>
      </c>
      <c r="E48" s="5">
        <f t="shared" si="1"/>
        <v>0.18600000000000011</v>
      </c>
    </row>
    <row r="49" spans="1:5">
      <c r="A49" s="6">
        <v>1797</v>
      </c>
      <c r="B49" s="7">
        <v>7.0000000000000001E-3</v>
      </c>
      <c r="C49" s="4">
        <v>0</v>
      </c>
      <c r="D49" s="4">
        <f t="shared" si="0"/>
        <v>7.0000000000000001E-3</v>
      </c>
      <c r="E49" s="5">
        <f t="shared" si="1"/>
        <v>0.19300000000000012</v>
      </c>
    </row>
    <row r="50" spans="1:5">
      <c r="A50" s="6">
        <v>1798</v>
      </c>
      <c r="B50" s="7">
        <v>7.0000000000000001E-3</v>
      </c>
      <c r="C50" s="4">
        <v>0</v>
      </c>
      <c r="D50" s="4">
        <f t="shared" si="0"/>
        <v>7.0000000000000001E-3</v>
      </c>
      <c r="E50" s="5">
        <f t="shared" si="1"/>
        <v>0.20000000000000012</v>
      </c>
    </row>
    <row r="51" spans="1:5">
      <c r="A51" s="6">
        <v>1799</v>
      </c>
      <c r="B51" s="7">
        <v>7.0000000000000001E-3</v>
      </c>
      <c r="C51" s="4">
        <v>0</v>
      </c>
      <c r="D51" s="4">
        <f t="shared" si="0"/>
        <v>7.0000000000000001E-3</v>
      </c>
      <c r="E51" s="5">
        <f t="shared" si="1"/>
        <v>0.20700000000000013</v>
      </c>
    </row>
    <row r="52" spans="1:5">
      <c r="A52" s="6">
        <v>1800</v>
      </c>
      <c r="B52" s="7">
        <v>8.0000000000000002E-3</v>
      </c>
      <c r="C52" s="4">
        <v>0</v>
      </c>
      <c r="D52" s="4">
        <f t="shared" si="0"/>
        <v>8.0000000000000002E-3</v>
      </c>
      <c r="E52" s="5">
        <f t="shared" si="1"/>
        <v>0.21500000000000014</v>
      </c>
    </row>
    <row r="53" spans="1:5">
      <c r="A53" s="6">
        <v>1801</v>
      </c>
      <c r="B53" s="7">
        <v>8.0000000000000002E-3</v>
      </c>
      <c r="C53" s="4">
        <v>0</v>
      </c>
      <c r="D53" s="4">
        <f t="shared" si="0"/>
        <v>8.0000000000000002E-3</v>
      </c>
      <c r="E53" s="5">
        <f t="shared" si="1"/>
        <v>0.22300000000000014</v>
      </c>
    </row>
    <row r="54" spans="1:5">
      <c r="A54" s="6">
        <v>1802</v>
      </c>
      <c r="B54" s="7">
        <v>0.01</v>
      </c>
      <c r="C54" s="4">
        <v>0</v>
      </c>
      <c r="D54" s="4">
        <f t="shared" si="0"/>
        <v>0.01</v>
      </c>
      <c r="E54" s="5">
        <f t="shared" si="1"/>
        <v>0.23300000000000015</v>
      </c>
    </row>
    <row r="55" spans="1:5">
      <c r="A55" s="6">
        <v>1803</v>
      </c>
      <c r="B55" s="7">
        <v>8.9999999999999993E-3</v>
      </c>
      <c r="C55" s="4">
        <v>0</v>
      </c>
      <c r="D55" s="4">
        <f t="shared" si="0"/>
        <v>8.9999999999999993E-3</v>
      </c>
      <c r="E55" s="5">
        <f t="shared" si="1"/>
        <v>0.24200000000000016</v>
      </c>
    </row>
    <row r="56" spans="1:5">
      <c r="A56" s="6">
        <v>1804</v>
      </c>
      <c r="B56" s="7">
        <v>8.9999999999999993E-3</v>
      </c>
      <c r="C56" s="4">
        <v>0</v>
      </c>
      <c r="D56" s="4">
        <f t="shared" si="0"/>
        <v>8.9999999999999993E-3</v>
      </c>
      <c r="E56" s="5">
        <f t="shared" si="1"/>
        <v>0.25100000000000017</v>
      </c>
    </row>
    <row r="57" spans="1:5">
      <c r="A57" s="6">
        <v>1805</v>
      </c>
      <c r="B57" s="7">
        <v>8.9999999999999993E-3</v>
      </c>
      <c r="C57" s="4">
        <v>0</v>
      </c>
      <c r="D57" s="4">
        <f t="shared" si="0"/>
        <v>8.9999999999999993E-3</v>
      </c>
      <c r="E57" s="5">
        <f t="shared" si="1"/>
        <v>0.26000000000000018</v>
      </c>
    </row>
    <row r="58" spans="1:5">
      <c r="A58" s="6">
        <v>1806</v>
      </c>
      <c r="B58" s="7">
        <v>0.01</v>
      </c>
      <c r="C58" s="4">
        <v>0</v>
      </c>
      <c r="D58" s="4">
        <f t="shared" si="0"/>
        <v>0.01</v>
      </c>
      <c r="E58" s="5">
        <f t="shared" si="1"/>
        <v>0.27000000000000018</v>
      </c>
    </row>
    <row r="59" spans="1:5">
      <c r="A59" s="6">
        <v>1807</v>
      </c>
      <c r="B59" s="7">
        <v>0.01</v>
      </c>
      <c r="C59" s="4">
        <v>0</v>
      </c>
      <c r="D59" s="4">
        <f t="shared" si="0"/>
        <v>0.01</v>
      </c>
      <c r="E59" s="5">
        <f t="shared" si="1"/>
        <v>0.28000000000000019</v>
      </c>
    </row>
    <row r="60" spans="1:5">
      <c r="A60" s="6">
        <v>1808</v>
      </c>
      <c r="B60" s="7">
        <v>0.01</v>
      </c>
      <c r="C60" s="4">
        <v>0</v>
      </c>
      <c r="D60" s="4">
        <f t="shared" si="0"/>
        <v>0.01</v>
      </c>
      <c r="E60" s="5">
        <f t="shared" si="1"/>
        <v>0.2900000000000002</v>
      </c>
    </row>
    <row r="61" spans="1:5">
      <c r="A61" s="6">
        <v>1809</v>
      </c>
      <c r="B61" s="7">
        <v>0.01</v>
      </c>
      <c r="C61" s="4">
        <v>0</v>
      </c>
      <c r="D61" s="4">
        <f t="shared" si="0"/>
        <v>0.01</v>
      </c>
      <c r="E61" s="5">
        <f t="shared" si="1"/>
        <v>0.30000000000000021</v>
      </c>
    </row>
    <row r="62" spans="1:5">
      <c r="A62" s="6">
        <v>1810</v>
      </c>
      <c r="B62" s="7">
        <v>0.01</v>
      </c>
      <c r="C62" s="4">
        <v>0</v>
      </c>
      <c r="D62" s="4">
        <f t="shared" si="0"/>
        <v>0.01</v>
      </c>
      <c r="E62" s="5">
        <f t="shared" si="1"/>
        <v>0.31000000000000022</v>
      </c>
    </row>
    <row r="63" spans="1:5">
      <c r="A63" s="6">
        <v>1811</v>
      </c>
      <c r="B63" s="7">
        <v>1.0999999999999999E-2</v>
      </c>
      <c r="C63" s="4">
        <v>0</v>
      </c>
      <c r="D63" s="4">
        <f t="shared" si="0"/>
        <v>1.0999999999999999E-2</v>
      </c>
      <c r="E63" s="5">
        <f t="shared" si="1"/>
        <v>0.32100000000000023</v>
      </c>
    </row>
    <row r="64" spans="1:5">
      <c r="A64" s="6">
        <v>1812</v>
      </c>
      <c r="B64" s="7">
        <v>1.0999999999999999E-2</v>
      </c>
      <c r="C64" s="4">
        <v>0</v>
      </c>
      <c r="D64" s="4">
        <f t="shared" si="0"/>
        <v>1.0999999999999999E-2</v>
      </c>
      <c r="E64" s="5">
        <f t="shared" si="1"/>
        <v>0.33200000000000024</v>
      </c>
    </row>
    <row r="65" spans="1:5">
      <c r="A65" s="6">
        <v>1813</v>
      </c>
      <c r="B65" s="7">
        <v>1.0999999999999999E-2</v>
      </c>
      <c r="C65" s="4">
        <v>0</v>
      </c>
      <c r="D65" s="4">
        <f t="shared" si="0"/>
        <v>1.0999999999999999E-2</v>
      </c>
      <c r="E65" s="5">
        <f t="shared" si="1"/>
        <v>0.34300000000000025</v>
      </c>
    </row>
    <row r="66" spans="1:5">
      <c r="A66" s="6">
        <v>1814</v>
      </c>
      <c r="B66" s="7">
        <v>1.0999999999999999E-2</v>
      </c>
      <c r="C66" s="4">
        <v>0</v>
      </c>
      <c r="D66" s="4">
        <f t="shared" si="0"/>
        <v>1.0999999999999999E-2</v>
      </c>
      <c r="E66" s="5">
        <f t="shared" si="1"/>
        <v>0.35400000000000026</v>
      </c>
    </row>
    <row r="67" spans="1:5">
      <c r="A67" s="6">
        <v>1815</v>
      </c>
      <c r="B67" s="7">
        <v>1.2E-2</v>
      </c>
      <c r="C67" s="4">
        <v>0</v>
      </c>
      <c r="D67" s="4">
        <f t="shared" ref="D67:D130" si="2">SUM(B67:C67)</f>
        <v>1.2E-2</v>
      </c>
      <c r="E67" s="5">
        <f t="shared" si="1"/>
        <v>0.36600000000000027</v>
      </c>
    </row>
    <row r="68" spans="1:5">
      <c r="A68" s="6">
        <v>1816</v>
      </c>
      <c r="B68" s="7">
        <v>1.2999999999999999E-2</v>
      </c>
      <c r="C68" s="4">
        <v>0</v>
      </c>
      <c r="D68" s="4">
        <f t="shared" si="2"/>
        <v>1.2999999999999999E-2</v>
      </c>
      <c r="E68" s="5">
        <f t="shared" ref="E68:E131" si="3">E67+D68</f>
        <v>0.37900000000000028</v>
      </c>
    </row>
    <row r="69" spans="1:5">
      <c r="A69" s="6">
        <v>1817</v>
      </c>
      <c r="B69" s="7">
        <v>1.4E-2</v>
      </c>
      <c r="C69" s="4">
        <v>0</v>
      </c>
      <c r="D69" s="4">
        <f t="shared" si="2"/>
        <v>1.4E-2</v>
      </c>
      <c r="E69" s="5">
        <f t="shared" si="3"/>
        <v>0.39300000000000029</v>
      </c>
    </row>
    <row r="70" spans="1:5">
      <c r="A70" s="6">
        <v>1818</v>
      </c>
      <c r="B70" s="7">
        <v>1.4E-2</v>
      </c>
      <c r="C70" s="4">
        <v>0</v>
      </c>
      <c r="D70" s="4">
        <f t="shared" si="2"/>
        <v>1.4E-2</v>
      </c>
      <c r="E70" s="5">
        <f t="shared" si="3"/>
        <v>0.40700000000000031</v>
      </c>
    </row>
    <row r="71" spans="1:5">
      <c r="A71" s="6">
        <v>1819</v>
      </c>
      <c r="B71" s="7">
        <v>1.4E-2</v>
      </c>
      <c r="C71" s="4">
        <v>0</v>
      </c>
      <c r="D71" s="4">
        <f t="shared" si="2"/>
        <v>1.4E-2</v>
      </c>
      <c r="E71" s="5">
        <f t="shared" si="3"/>
        <v>0.42100000000000032</v>
      </c>
    </row>
    <row r="72" spans="1:5">
      <c r="A72" s="6">
        <v>1820</v>
      </c>
      <c r="B72" s="7">
        <v>1.4E-2</v>
      </c>
      <c r="C72" s="4">
        <v>0</v>
      </c>
      <c r="D72" s="4">
        <f t="shared" si="2"/>
        <v>1.4E-2</v>
      </c>
      <c r="E72" s="5">
        <f t="shared" si="3"/>
        <v>0.43500000000000033</v>
      </c>
    </row>
    <row r="73" spans="1:5">
      <c r="A73" s="6">
        <v>1821</v>
      </c>
      <c r="B73" s="7">
        <v>1.4E-2</v>
      </c>
      <c r="C73" s="4">
        <v>0</v>
      </c>
      <c r="D73" s="4">
        <f t="shared" si="2"/>
        <v>1.4E-2</v>
      </c>
      <c r="E73" s="5">
        <f t="shared" si="3"/>
        <v>0.44900000000000034</v>
      </c>
    </row>
    <row r="74" spans="1:5">
      <c r="A74" s="6">
        <v>1822</v>
      </c>
      <c r="B74" s="7">
        <v>1.4999999999999999E-2</v>
      </c>
      <c r="C74" s="4">
        <v>0</v>
      </c>
      <c r="D74" s="4">
        <f t="shared" si="2"/>
        <v>1.4999999999999999E-2</v>
      </c>
      <c r="E74" s="5">
        <f t="shared" si="3"/>
        <v>0.46400000000000036</v>
      </c>
    </row>
    <row r="75" spans="1:5">
      <c r="A75" s="6">
        <v>1823</v>
      </c>
      <c r="B75" s="7">
        <v>1.6E-2</v>
      </c>
      <c r="C75" s="4">
        <v>0</v>
      </c>
      <c r="D75" s="4">
        <f t="shared" si="2"/>
        <v>1.6E-2</v>
      </c>
      <c r="E75" s="5">
        <f t="shared" si="3"/>
        <v>0.48000000000000037</v>
      </c>
    </row>
    <row r="76" spans="1:5">
      <c r="A76" s="6">
        <v>1824</v>
      </c>
      <c r="B76" s="7">
        <v>1.6E-2</v>
      </c>
      <c r="C76" s="4">
        <v>0</v>
      </c>
      <c r="D76" s="4">
        <f t="shared" si="2"/>
        <v>1.6E-2</v>
      </c>
      <c r="E76" s="5">
        <f t="shared" si="3"/>
        <v>0.49600000000000039</v>
      </c>
    </row>
    <row r="77" spans="1:5">
      <c r="A77" s="6">
        <v>1825</v>
      </c>
      <c r="B77" s="7">
        <v>1.7000000000000001E-2</v>
      </c>
      <c r="C77" s="4">
        <v>0</v>
      </c>
      <c r="D77" s="4">
        <f t="shared" si="2"/>
        <v>1.7000000000000001E-2</v>
      </c>
      <c r="E77" s="5">
        <f t="shared" si="3"/>
        <v>0.51300000000000034</v>
      </c>
    </row>
    <row r="78" spans="1:5">
      <c r="A78" s="6">
        <v>1826</v>
      </c>
      <c r="B78" s="7">
        <v>1.7000000000000001E-2</v>
      </c>
      <c r="C78" s="4">
        <v>0</v>
      </c>
      <c r="D78" s="4">
        <f t="shared" si="2"/>
        <v>1.7000000000000001E-2</v>
      </c>
      <c r="E78" s="5">
        <f t="shared" si="3"/>
        <v>0.53000000000000036</v>
      </c>
    </row>
    <row r="79" spans="1:5">
      <c r="A79" s="6">
        <v>1827</v>
      </c>
      <c r="B79" s="7">
        <v>1.7999999999999999E-2</v>
      </c>
      <c r="C79" s="4">
        <v>0</v>
      </c>
      <c r="D79" s="4">
        <f t="shared" si="2"/>
        <v>1.7999999999999999E-2</v>
      </c>
      <c r="E79" s="5">
        <f t="shared" si="3"/>
        <v>0.54800000000000038</v>
      </c>
    </row>
    <row r="80" spans="1:5">
      <c r="A80" s="6">
        <v>1828</v>
      </c>
      <c r="B80" s="7">
        <v>1.7999999999999999E-2</v>
      </c>
      <c r="C80" s="4">
        <v>0</v>
      </c>
      <c r="D80" s="4">
        <f t="shared" si="2"/>
        <v>1.7999999999999999E-2</v>
      </c>
      <c r="E80" s="5">
        <f t="shared" si="3"/>
        <v>0.56600000000000039</v>
      </c>
    </row>
    <row r="81" spans="1:5">
      <c r="A81" s="6">
        <v>1829</v>
      </c>
      <c r="B81" s="7">
        <v>1.7999999999999999E-2</v>
      </c>
      <c r="C81" s="4">
        <v>0</v>
      </c>
      <c r="D81" s="4">
        <f t="shared" si="2"/>
        <v>1.7999999999999999E-2</v>
      </c>
      <c r="E81" s="5">
        <f t="shared" si="3"/>
        <v>0.58400000000000041</v>
      </c>
    </row>
    <row r="82" spans="1:5">
      <c r="A82" s="6">
        <v>1830</v>
      </c>
      <c r="B82" s="7">
        <v>2.4E-2</v>
      </c>
      <c r="C82" s="4">
        <v>0</v>
      </c>
      <c r="D82" s="4">
        <f t="shared" si="2"/>
        <v>2.4E-2</v>
      </c>
      <c r="E82" s="5">
        <f t="shared" si="3"/>
        <v>0.60800000000000043</v>
      </c>
    </row>
    <row r="83" spans="1:5">
      <c r="A83" s="6">
        <v>1831</v>
      </c>
      <c r="B83" s="7">
        <v>2.3E-2</v>
      </c>
      <c r="C83" s="4">
        <v>0</v>
      </c>
      <c r="D83" s="4">
        <f t="shared" si="2"/>
        <v>2.3E-2</v>
      </c>
      <c r="E83" s="5">
        <f t="shared" si="3"/>
        <v>0.63100000000000045</v>
      </c>
    </row>
    <row r="84" spans="1:5">
      <c r="A84" s="6">
        <v>1832</v>
      </c>
      <c r="B84" s="7">
        <v>2.3E-2</v>
      </c>
      <c r="C84" s="4">
        <v>0</v>
      </c>
      <c r="D84" s="4">
        <f t="shared" si="2"/>
        <v>2.3E-2</v>
      </c>
      <c r="E84" s="5">
        <f t="shared" si="3"/>
        <v>0.65400000000000047</v>
      </c>
    </row>
    <row r="85" spans="1:5">
      <c r="A85" s="6">
        <v>1833</v>
      </c>
      <c r="B85" s="7">
        <v>2.4E-2</v>
      </c>
      <c r="C85" s="4">
        <v>0</v>
      </c>
      <c r="D85" s="4">
        <f t="shared" si="2"/>
        <v>2.4E-2</v>
      </c>
      <c r="E85" s="5">
        <f t="shared" si="3"/>
        <v>0.67800000000000049</v>
      </c>
    </row>
    <row r="86" spans="1:5">
      <c r="A86" s="6">
        <v>1834</v>
      </c>
      <c r="B86" s="7">
        <v>2.4E-2</v>
      </c>
      <c r="C86" s="4">
        <v>0</v>
      </c>
      <c r="D86" s="4">
        <f t="shared" si="2"/>
        <v>2.4E-2</v>
      </c>
      <c r="E86" s="5">
        <f t="shared" si="3"/>
        <v>0.70200000000000051</v>
      </c>
    </row>
    <row r="87" spans="1:5">
      <c r="A87" s="6">
        <v>1835</v>
      </c>
      <c r="B87" s="7">
        <v>2.5000000000000001E-2</v>
      </c>
      <c r="C87" s="4">
        <v>0</v>
      </c>
      <c r="D87" s="4">
        <f t="shared" si="2"/>
        <v>2.5000000000000001E-2</v>
      </c>
      <c r="E87" s="5">
        <f t="shared" si="3"/>
        <v>0.72700000000000053</v>
      </c>
    </row>
    <row r="88" spans="1:5">
      <c r="A88" s="6">
        <v>1836</v>
      </c>
      <c r="B88" s="7">
        <v>2.9000000000000001E-2</v>
      </c>
      <c r="C88" s="4">
        <v>0</v>
      </c>
      <c r="D88" s="4">
        <f t="shared" si="2"/>
        <v>2.9000000000000001E-2</v>
      </c>
      <c r="E88" s="5">
        <f t="shared" si="3"/>
        <v>0.75600000000000056</v>
      </c>
    </row>
    <row r="89" spans="1:5">
      <c r="A89" s="6">
        <v>1837</v>
      </c>
      <c r="B89" s="7">
        <v>2.9000000000000001E-2</v>
      </c>
      <c r="C89" s="4">
        <v>0</v>
      </c>
      <c r="D89" s="4">
        <f t="shared" si="2"/>
        <v>2.9000000000000001E-2</v>
      </c>
      <c r="E89" s="5">
        <f t="shared" si="3"/>
        <v>0.78500000000000059</v>
      </c>
    </row>
    <row r="90" spans="1:5">
      <c r="A90" s="6">
        <v>1838</v>
      </c>
      <c r="B90" s="7">
        <v>0.03</v>
      </c>
      <c r="C90" s="4">
        <v>0</v>
      </c>
      <c r="D90" s="4">
        <f t="shared" si="2"/>
        <v>0.03</v>
      </c>
      <c r="E90" s="5">
        <f t="shared" si="3"/>
        <v>0.81500000000000061</v>
      </c>
    </row>
    <row r="91" spans="1:5">
      <c r="A91" s="6">
        <v>1839</v>
      </c>
      <c r="B91" s="7">
        <v>3.1E-2</v>
      </c>
      <c r="C91" s="4">
        <v>0</v>
      </c>
      <c r="D91" s="4">
        <f t="shared" si="2"/>
        <v>3.1E-2</v>
      </c>
      <c r="E91" s="5">
        <f t="shared" si="3"/>
        <v>0.84600000000000064</v>
      </c>
    </row>
    <row r="92" spans="1:5">
      <c r="A92" s="6">
        <v>1840</v>
      </c>
      <c r="B92" s="7">
        <v>3.3000000000000002E-2</v>
      </c>
      <c r="C92" s="4">
        <v>0</v>
      </c>
      <c r="D92" s="4">
        <f t="shared" si="2"/>
        <v>3.3000000000000002E-2</v>
      </c>
      <c r="E92" s="5">
        <f t="shared" si="3"/>
        <v>0.87900000000000067</v>
      </c>
    </row>
    <row r="93" spans="1:5">
      <c r="A93" s="6">
        <v>1841</v>
      </c>
      <c r="B93" s="7">
        <v>3.4000000000000002E-2</v>
      </c>
      <c r="C93" s="4">
        <v>0</v>
      </c>
      <c r="D93" s="4">
        <f t="shared" si="2"/>
        <v>3.4000000000000002E-2</v>
      </c>
      <c r="E93" s="5">
        <f t="shared" si="3"/>
        <v>0.9130000000000007</v>
      </c>
    </row>
    <row r="94" spans="1:5">
      <c r="A94" s="6">
        <v>1842</v>
      </c>
      <c r="B94" s="7">
        <v>3.5999999999999997E-2</v>
      </c>
      <c r="C94" s="4">
        <v>0</v>
      </c>
      <c r="D94" s="4">
        <f t="shared" si="2"/>
        <v>3.5999999999999997E-2</v>
      </c>
      <c r="E94" s="5">
        <f t="shared" si="3"/>
        <v>0.94900000000000073</v>
      </c>
    </row>
    <row r="95" spans="1:5">
      <c r="A95" s="6">
        <v>1843</v>
      </c>
      <c r="B95" s="7">
        <v>3.6999999999999998E-2</v>
      </c>
      <c r="C95" s="4">
        <v>0</v>
      </c>
      <c r="D95" s="4">
        <f t="shared" si="2"/>
        <v>3.6999999999999998E-2</v>
      </c>
      <c r="E95" s="5">
        <f t="shared" si="3"/>
        <v>0.98600000000000076</v>
      </c>
    </row>
    <row r="96" spans="1:5">
      <c r="A96" s="6">
        <v>1844</v>
      </c>
      <c r="B96" s="7">
        <v>3.9E-2</v>
      </c>
      <c r="C96" s="4">
        <v>0</v>
      </c>
      <c r="D96" s="4">
        <f t="shared" si="2"/>
        <v>3.9E-2</v>
      </c>
      <c r="E96" s="5">
        <f t="shared" si="3"/>
        <v>1.0250000000000008</v>
      </c>
    </row>
    <row r="97" spans="1:6">
      <c r="A97" s="6">
        <v>1845</v>
      </c>
      <c r="B97" s="7">
        <v>4.2999999999999997E-2</v>
      </c>
      <c r="C97" s="4">
        <v>0</v>
      </c>
      <c r="D97" s="4">
        <f t="shared" si="2"/>
        <v>4.2999999999999997E-2</v>
      </c>
      <c r="E97" s="5">
        <f t="shared" si="3"/>
        <v>1.0680000000000007</v>
      </c>
    </row>
    <row r="98" spans="1:6">
      <c r="A98" s="6">
        <v>1846</v>
      </c>
      <c r="B98" s="7">
        <v>4.2999999999999997E-2</v>
      </c>
      <c r="C98" s="4">
        <v>0</v>
      </c>
      <c r="D98" s="4">
        <f t="shared" si="2"/>
        <v>4.2999999999999997E-2</v>
      </c>
      <c r="E98" s="5">
        <f t="shared" si="3"/>
        <v>1.1110000000000007</v>
      </c>
    </row>
    <row r="99" spans="1:6">
      <c r="A99" s="6">
        <v>1847</v>
      </c>
      <c r="B99" s="7">
        <v>4.5999999999999999E-2</v>
      </c>
      <c r="C99" s="4">
        <v>0</v>
      </c>
      <c r="D99" s="4">
        <f t="shared" si="2"/>
        <v>4.5999999999999999E-2</v>
      </c>
      <c r="E99" s="5">
        <f t="shared" si="3"/>
        <v>1.1570000000000007</v>
      </c>
    </row>
    <row r="100" spans="1:6">
      <c r="A100" s="6">
        <v>1848</v>
      </c>
      <c r="B100" s="7">
        <v>4.7E-2</v>
      </c>
      <c r="C100" s="4">
        <v>0</v>
      </c>
      <c r="D100" s="4">
        <f t="shared" si="2"/>
        <v>4.7E-2</v>
      </c>
      <c r="E100" s="5">
        <f t="shared" si="3"/>
        <v>1.2040000000000006</v>
      </c>
    </row>
    <row r="101" spans="1:6">
      <c r="A101" s="6">
        <v>1849</v>
      </c>
      <c r="B101" s="7">
        <v>0.05</v>
      </c>
      <c r="C101" s="4">
        <v>0</v>
      </c>
      <c r="D101" s="4">
        <f t="shared" si="2"/>
        <v>0.05</v>
      </c>
      <c r="E101" s="5">
        <f t="shared" si="3"/>
        <v>1.2540000000000007</v>
      </c>
    </row>
    <row r="102" spans="1:6">
      <c r="A102" s="6">
        <v>1850</v>
      </c>
      <c r="B102" s="7">
        <v>5.3999999999999999E-2</v>
      </c>
      <c r="C102" s="7">
        <v>0.5246421</v>
      </c>
      <c r="D102" s="4">
        <f t="shared" si="2"/>
        <v>0.57864210000000005</v>
      </c>
      <c r="E102" s="5">
        <f t="shared" si="3"/>
        <v>1.8326421000000006</v>
      </c>
    </row>
    <row r="103" spans="1:6">
      <c r="A103" s="6">
        <v>1851</v>
      </c>
      <c r="B103" s="7">
        <v>5.3999999999999999E-2</v>
      </c>
      <c r="C103" s="7">
        <v>0.56128350000000005</v>
      </c>
      <c r="D103" s="4">
        <f t="shared" si="2"/>
        <v>0.61528350000000009</v>
      </c>
      <c r="E103" s="5">
        <f t="shared" si="3"/>
        <v>2.4479256000000005</v>
      </c>
    </row>
    <row r="104" spans="1:6">
      <c r="A104" s="6">
        <v>1852</v>
      </c>
      <c r="B104" s="7">
        <v>5.7000000000000002E-2</v>
      </c>
      <c r="C104" s="7">
        <v>0.57190839999999998</v>
      </c>
      <c r="D104" s="4">
        <f t="shared" si="2"/>
        <v>0.62890840000000003</v>
      </c>
      <c r="E104" s="5">
        <f t="shared" si="3"/>
        <v>3.0768340000000007</v>
      </c>
    </row>
    <row r="105" spans="1:6">
      <c r="A105" s="6">
        <v>1853</v>
      </c>
      <c r="B105" s="7">
        <v>5.8999999999999997E-2</v>
      </c>
      <c r="C105" s="7">
        <v>0.61655309999999997</v>
      </c>
      <c r="D105" s="4">
        <f t="shared" si="2"/>
        <v>0.67555309999999991</v>
      </c>
      <c r="E105" s="5">
        <f t="shared" si="3"/>
        <v>3.7523871000000009</v>
      </c>
    </row>
    <row r="106" spans="1:6">
      <c r="A106" s="6">
        <v>1854</v>
      </c>
      <c r="B106" s="7">
        <v>6.9000000000000006E-2</v>
      </c>
      <c r="C106" s="7">
        <v>0.61775219999999997</v>
      </c>
      <c r="D106" s="4">
        <f t="shared" si="2"/>
        <v>0.68675219999999992</v>
      </c>
      <c r="E106" s="5">
        <f t="shared" si="3"/>
        <v>4.4391393000000008</v>
      </c>
    </row>
    <row r="107" spans="1:6">
      <c r="A107" s="6">
        <v>1855</v>
      </c>
      <c r="B107" s="7">
        <v>7.0999999999999994E-2</v>
      </c>
      <c r="C107" s="7">
        <v>0.61861079999999991</v>
      </c>
      <c r="D107" s="4">
        <f t="shared" si="2"/>
        <v>0.68961079999999986</v>
      </c>
      <c r="E107" s="5">
        <f t="shared" si="3"/>
        <v>5.1287501000000004</v>
      </c>
    </row>
    <row r="108" spans="1:6">
      <c r="A108" s="6">
        <v>1856</v>
      </c>
      <c r="B108" s="7">
        <v>7.5999999999999998E-2</v>
      </c>
      <c r="C108" s="7">
        <v>0.6180099</v>
      </c>
      <c r="D108" s="4">
        <f t="shared" si="2"/>
        <v>0.69400989999999996</v>
      </c>
      <c r="E108" s="5">
        <f t="shared" si="3"/>
        <v>5.8227600000000006</v>
      </c>
    </row>
    <row r="109" spans="1:6">
      <c r="A109" s="6">
        <v>1857</v>
      </c>
      <c r="B109" s="7">
        <v>7.6999999999999999E-2</v>
      </c>
      <c r="C109" s="7">
        <v>0.61819270000000004</v>
      </c>
      <c r="D109" s="4">
        <f t="shared" si="2"/>
        <v>0.6951927</v>
      </c>
      <c r="E109" s="5">
        <f t="shared" si="3"/>
        <v>6.5179527000000004</v>
      </c>
    </row>
    <row r="110" spans="1:6">
      <c r="A110" s="6">
        <v>1858</v>
      </c>
      <c r="B110" s="7">
        <v>7.8E-2</v>
      </c>
      <c r="C110" s="7">
        <v>0.61679309999999998</v>
      </c>
      <c r="D110" s="4">
        <f t="shared" si="2"/>
        <v>0.69479309999999994</v>
      </c>
      <c r="E110" s="5">
        <f t="shared" si="3"/>
        <v>7.2127458000000004</v>
      </c>
    </row>
    <row r="111" spans="1:6">
      <c r="A111" s="6">
        <v>1859</v>
      </c>
      <c r="B111" s="7">
        <v>8.3000000000000004E-2</v>
      </c>
      <c r="C111" s="7">
        <v>0.61567009999999989</v>
      </c>
      <c r="D111" s="4">
        <f t="shared" si="2"/>
        <v>0.69867009999999985</v>
      </c>
      <c r="E111" s="5">
        <f t="shared" si="3"/>
        <v>7.9114159000000006</v>
      </c>
    </row>
    <row r="112" spans="1:6">
      <c r="A112" s="6">
        <v>1860</v>
      </c>
      <c r="B112" s="7">
        <v>9.0999999999999998E-2</v>
      </c>
      <c r="C112" s="7">
        <v>0.61433959999999999</v>
      </c>
      <c r="D112" s="4">
        <f t="shared" si="2"/>
        <v>0.70533959999999996</v>
      </c>
      <c r="E112" s="5">
        <f t="shared" si="3"/>
        <v>8.6167555</v>
      </c>
      <c r="F112" s="5">
        <v>10</v>
      </c>
    </row>
    <row r="113" spans="1:5">
      <c r="A113" s="6">
        <v>1861</v>
      </c>
      <c r="B113" s="7">
        <v>9.5000000000000001E-2</v>
      </c>
      <c r="C113" s="7">
        <v>0.61746529999999988</v>
      </c>
      <c r="D113" s="4">
        <f t="shared" si="2"/>
        <v>0.71246529999999986</v>
      </c>
      <c r="E113" s="5">
        <f t="shared" si="3"/>
        <v>9.3292207999999999</v>
      </c>
    </row>
    <row r="114" spans="1:5">
      <c r="A114" s="6">
        <v>1862</v>
      </c>
      <c r="B114" s="7">
        <v>9.7000000000000003E-2</v>
      </c>
      <c r="C114" s="7">
        <v>0.58263640000000005</v>
      </c>
      <c r="D114" s="4">
        <f t="shared" si="2"/>
        <v>0.67963640000000003</v>
      </c>
      <c r="E114" s="5">
        <f t="shared" si="3"/>
        <v>10.0088572</v>
      </c>
    </row>
    <row r="115" spans="1:5">
      <c r="A115" s="6">
        <v>1863</v>
      </c>
      <c r="B115" s="7">
        <v>0.104</v>
      </c>
      <c r="C115" s="7">
        <v>0.53635509999999997</v>
      </c>
      <c r="D115" s="4">
        <f t="shared" si="2"/>
        <v>0.64035509999999995</v>
      </c>
      <c r="E115" s="5">
        <f t="shared" si="3"/>
        <v>10.6492123</v>
      </c>
    </row>
    <row r="116" spans="1:5">
      <c r="A116" s="6">
        <v>1864</v>
      </c>
      <c r="B116" s="7">
        <v>0.112</v>
      </c>
      <c r="C116" s="7">
        <v>0.52813430000000006</v>
      </c>
      <c r="D116" s="4">
        <f t="shared" si="2"/>
        <v>0.64013430000000004</v>
      </c>
      <c r="E116" s="5">
        <f t="shared" si="3"/>
        <v>11.2893466</v>
      </c>
    </row>
    <row r="117" spans="1:5">
      <c r="A117" s="6">
        <v>1865</v>
      </c>
      <c r="B117" s="7">
        <v>0.11899999999999999</v>
      </c>
      <c r="C117" s="7">
        <v>0.52047930000000009</v>
      </c>
      <c r="D117" s="4">
        <f t="shared" si="2"/>
        <v>0.63947930000000008</v>
      </c>
      <c r="E117" s="5">
        <f t="shared" si="3"/>
        <v>11.9288259</v>
      </c>
    </row>
    <row r="118" spans="1:5">
      <c r="A118" s="6">
        <v>1866</v>
      </c>
      <c r="B118" s="7">
        <v>0.122</v>
      </c>
      <c r="C118" s="7">
        <v>0.51468330000000007</v>
      </c>
      <c r="D118" s="4">
        <f t="shared" si="2"/>
        <v>0.63668330000000006</v>
      </c>
      <c r="E118" s="5">
        <f t="shared" si="3"/>
        <v>12.565509199999999</v>
      </c>
    </row>
    <row r="119" spans="1:5">
      <c r="A119" s="6">
        <v>1867</v>
      </c>
      <c r="B119" s="7">
        <v>0.13</v>
      </c>
      <c r="C119" s="7">
        <v>0.51079249999999998</v>
      </c>
      <c r="D119" s="4">
        <f t="shared" si="2"/>
        <v>0.64079249999999999</v>
      </c>
      <c r="E119" s="5">
        <f t="shared" si="3"/>
        <v>13.206301699999999</v>
      </c>
    </row>
    <row r="120" spans="1:5">
      <c r="A120" s="6">
        <v>1868</v>
      </c>
      <c r="B120" s="7">
        <v>0.13500000000000001</v>
      </c>
      <c r="C120" s="7">
        <v>0.50608189999999997</v>
      </c>
      <c r="D120" s="4">
        <f t="shared" si="2"/>
        <v>0.64108189999999998</v>
      </c>
      <c r="E120" s="5">
        <f t="shared" si="3"/>
        <v>13.847383599999999</v>
      </c>
    </row>
    <row r="121" spans="1:5">
      <c r="A121" s="6">
        <v>1869</v>
      </c>
      <c r="B121" s="7">
        <v>0.14199999999999999</v>
      </c>
      <c r="C121" s="7">
        <v>0.50190080000000004</v>
      </c>
      <c r="D121" s="4">
        <f t="shared" si="2"/>
        <v>0.64390080000000005</v>
      </c>
      <c r="E121" s="5">
        <f t="shared" si="3"/>
        <v>14.4912844</v>
      </c>
    </row>
    <row r="122" spans="1:5">
      <c r="A122" s="6">
        <v>1870</v>
      </c>
      <c r="B122" s="7">
        <v>0.14699999999999999</v>
      </c>
      <c r="C122" s="7">
        <v>0.49812970000000001</v>
      </c>
      <c r="D122" s="4">
        <f t="shared" si="2"/>
        <v>0.64512970000000003</v>
      </c>
      <c r="E122" s="5">
        <f t="shared" si="3"/>
        <v>15.1364141</v>
      </c>
    </row>
    <row r="123" spans="1:5">
      <c r="A123" s="6">
        <v>1871</v>
      </c>
      <c r="B123" s="7">
        <v>0.156</v>
      </c>
      <c r="C123" s="7">
        <v>0.50935019999999998</v>
      </c>
      <c r="D123" s="4">
        <f t="shared" si="2"/>
        <v>0.6653502</v>
      </c>
      <c r="E123" s="5">
        <f t="shared" si="3"/>
        <v>15.8017643</v>
      </c>
    </row>
    <row r="124" spans="1:5">
      <c r="A124" s="6">
        <v>1872</v>
      </c>
      <c r="B124" s="7">
        <v>0.17299999999999999</v>
      </c>
      <c r="C124" s="7">
        <v>0.52810570000000001</v>
      </c>
      <c r="D124" s="4">
        <f t="shared" si="2"/>
        <v>0.70110570000000005</v>
      </c>
      <c r="E124" s="5">
        <f t="shared" si="3"/>
        <v>16.502870000000001</v>
      </c>
    </row>
    <row r="125" spans="1:5">
      <c r="A125" s="6">
        <v>1873</v>
      </c>
      <c r="B125" s="7">
        <v>0.184</v>
      </c>
      <c r="C125" s="7">
        <v>0.58868719999999997</v>
      </c>
      <c r="D125" s="4">
        <f t="shared" si="2"/>
        <v>0.77268720000000002</v>
      </c>
      <c r="E125" s="5">
        <f t="shared" si="3"/>
        <v>17.275557200000002</v>
      </c>
    </row>
    <row r="126" spans="1:5">
      <c r="A126" s="6">
        <v>1874</v>
      </c>
      <c r="B126" s="7">
        <v>0.17399999999999999</v>
      </c>
      <c r="C126" s="7">
        <v>0.59224589999999999</v>
      </c>
      <c r="D126" s="4">
        <f t="shared" si="2"/>
        <v>0.76624589999999992</v>
      </c>
      <c r="E126" s="5">
        <f t="shared" si="3"/>
        <v>18.041803100000003</v>
      </c>
    </row>
    <row r="127" spans="1:5">
      <c r="A127" s="6">
        <v>1875</v>
      </c>
      <c r="B127" s="7">
        <v>0.188</v>
      </c>
      <c r="C127" s="7">
        <v>0.59778310000000001</v>
      </c>
      <c r="D127" s="4">
        <f t="shared" si="2"/>
        <v>0.78578309999999996</v>
      </c>
      <c r="E127" s="5">
        <f t="shared" si="3"/>
        <v>18.827586200000002</v>
      </c>
    </row>
    <row r="128" spans="1:5">
      <c r="A128" s="6">
        <v>1876</v>
      </c>
      <c r="B128" s="7">
        <v>0.191</v>
      </c>
      <c r="C128" s="7">
        <v>0.60282780000000014</v>
      </c>
      <c r="D128" s="4">
        <f t="shared" si="2"/>
        <v>0.79382780000000008</v>
      </c>
      <c r="E128" s="5">
        <f t="shared" si="3"/>
        <v>19.621414000000001</v>
      </c>
    </row>
    <row r="129" spans="1:6">
      <c r="A129" s="6">
        <v>1877</v>
      </c>
      <c r="B129" s="7">
        <v>0.19400000000000001</v>
      </c>
      <c r="C129" s="7">
        <v>0.60807850000000008</v>
      </c>
      <c r="D129" s="4">
        <f t="shared" si="2"/>
        <v>0.80207850000000014</v>
      </c>
      <c r="E129" s="5">
        <f t="shared" si="3"/>
        <v>20.423492500000002</v>
      </c>
    </row>
    <row r="130" spans="1:6">
      <c r="A130" s="6">
        <v>1878</v>
      </c>
      <c r="B130" s="7">
        <v>0.19600000000000001</v>
      </c>
      <c r="C130" s="7">
        <v>0.6134485999999999</v>
      </c>
      <c r="D130" s="4">
        <f t="shared" si="2"/>
        <v>0.80944859999999985</v>
      </c>
      <c r="E130" s="5">
        <f t="shared" si="3"/>
        <v>21.232941100000001</v>
      </c>
    </row>
    <row r="131" spans="1:6">
      <c r="A131" s="6">
        <v>1879</v>
      </c>
      <c r="B131" s="7">
        <v>0.21</v>
      </c>
      <c r="C131" s="7">
        <v>0.61906930000000016</v>
      </c>
      <c r="D131" s="4">
        <f t="shared" ref="D131:D194" si="4">SUM(B131:C131)</f>
        <v>0.82906930000000012</v>
      </c>
      <c r="E131" s="5">
        <f t="shared" si="3"/>
        <v>22.062010400000002</v>
      </c>
    </row>
    <row r="132" spans="1:6">
      <c r="A132" s="6">
        <v>1880</v>
      </c>
      <c r="B132" s="7">
        <v>0.23599999999999999</v>
      </c>
      <c r="C132" s="7">
        <v>0.6245757999999999</v>
      </c>
      <c r="D132" s="4">
        <f t="shared" si="4"/>
        <v>0.86057579999999989</v>
      </c>
      <c r="E132" s="5">
        <f t="shared" ref="E132:E195" si="5">E131+D132</f>
        <v>22.922586200000001</v>
      </c>
      <c r="F132" s="5">
        <v>20</v>
      </c>
    </row>
    <row r="133" spans="1:6">
      <c r="A133" s="6">
        <v>1881</v>
      </c>
      <c r="B133" s="7">
        <v>0.24299999999999999</v>
      </c>
      <c r="C133" s="7">
        <v>0.64399269999999997</v>
      </c>
      <c r="D133" s="4">
        <f t="shared" si="4"/>
        <v>0.88699269999999997</v>
      </c>
      <c r="E133" s="5">
        <f t="shared" si="5"/>
        <v>23.809578900000002</v>
      </c>
    </row>
    <row r="134" spans="1:6">
      <c r="A134" s="6">
        <v>1882</v>
      </c>
      <c r="B134" s="7">
        <v>0.25600000000000001</v>
      </c>
      <c r="C134" s="7">
        <v>0.6715778</v>
      </c>
      <c r="D134" s="4">
        <f t="shared" si="4"/>
        <v>0.92757780000000001</v>
      </c>
      <c r="E134" s="5">
        <f t="shared" si="5"/>
        <v>24.737156700000003</v>
      </c>
    </row>
    <row r="135" spans="1:6">
      <c r="A135" s="6">
        <v>1883</v>
      </c>
      <c r="B135" s="7">
        <v>0.27200000000000002</v>
      </c>
      <c r="C135" s="7">
        <v>0.63250399999999996</v>
      </c>
      <c r="D135" s="4">
        <f t="shared" si="4"/>
        <v>0.90450399999999997</v>
      </c>
      <c r="E135" s="5">
        <f t="shared" si="5"/>
        <v>25.641660700000003</v>
      </c>
    </row>
    <row r="136" spans="1:6">
      <c r="A136" s="6">
        <v>1884</v>
      </c>
      <c r="B136" s="7">
        <v>0.27500000000000002</v>
      </c>
      <c r="C136" s="7">
        <v>0.63791229999999999</v>
      </c>
      <c r="D136" s="4">
        <f t="shared" si="4"/>
        <v>0.91291230000000001</v>
      </c>
      <c r="E136" s="5">
        <f t="shared" si="5"/>
        <v>26.554573000000001</v>
      </c>
    </row>
    <row r="137" spans="1:6">
      <c r="A137" s="6">
        <v>1885</v>
      </c>
      <c r="B137" s="7">
        <v>0.27700000000000002</v>
      </c>
      <c r="C137" s="7">
        <v>0.64203600000000005</v>
      </c>
      <c r="D137" s="4">
        <f t="shared" si="4"/>
        <v>0.91903600000000008</v>
      </c>
      <c r="E137" s="5">
        <f t="shared" si="5"/>
        <v>27.473609</v>
      </c>
    </row>
    <row r="138" spans="1:6">
      <c r="A138" s="6">
        <v>1886</v>
      </c>
      <c r="B138" s="7">
        <v>0.28100000000000003</v>
      </c>
      <c r="C138" s="7">
        <v>0.64436090000000001</v>
      </c>
      <c r="D138" s="4">
        <f t="shared" si="4"/>
        <v>0.92536090000000004</v>
      </c>
      <c r="E138" s="5">
        <f t="shared" si="5"/>
        <v>28.398969900000001</v>
      </c>
    </row>
    <row r="139" spans="1:6">
      <c r="A139" s="6">
        <v>1887</v>
      </c>
      <c r="B139" s="7">
        <v>0.29499999999999998</v>
      </c>
      <c r="C139" s="7">
        <v>0.64615449999999985</v>
      </c>
      <c r="D139" s="4">
        <f t="shared" si="4"/>
        <v>0.94115449999999989</v>
      </c>
      <c r="E139" s="5">
        <f t="shared" si="5"/>
        <v>29.340124400000001</v>
      </c>
    </row>
    <row r="140" spans="1:6">
      <c r="A140" s="6">
        <v>1888</v>
      </c>
      <c r="B140" s="7">
        <v>0.32700000000000001</v>
      </c>
      <c r="C140" s="7">
        <v>0.65233850000000004</v>
      </c>
      <c r="D140" s="4">
        <f t="shared" si="4"/>
        <v>0.97933850000000011</v>
      </c>
      <c r="E140" s="5">
        <f t="shared" si="5"/>
        <v>30.319462900000001</v>
      </c>
    </row>
    <row r="141" spans="1:6">
      <c r="A141" s="6">
        <v>1889</v>
      </c>
      <c r="B141" s="7">
        <v>0.32700000000000001</v>
      </c>
      <c r="C141" s="7">
        <v>0.65886310000000003</v>
      </c>
      <c r="D141" s="4">
        <f t="shared" si="4"/>
        <v>0.98586309999999999</v>
      </c>
      <c r="E141" s="5">
        <f t="shared" si="5"/>
        <v>31.305326000000001</v>
      </c>
    </row>
    <row r="142" spans="1:6">
      <c r="A142" s="6">
        <v>1890</v>
      </c>
      <c r="B142" s="7">
        <v>0.35599999999999998</v>
      </c>
      <c r="C142" s="7">
        <v>0.66545249999999989</v>
      </c>
      <c r="D142" s="4">
        <f t="shared" si="4"/>
        <v>1.0214524999999999</v>
      </c>
      <c r="E142" s="5">
        <f t="shared" si="5"/>
        <v>32.326778500000003</v>
      </c>
      <c r="F142" s="5">
        <v>30</v>
      </c>
    </row>
    <row r="143" spans="1:6">
      <c r="A143" s="6">
        <v>1891</v>
      </c>
      <c r="B143" s="7">
        <v>0.372</v>
      </c>
      <c r="C143" s="7">
        <v>0.67620279999999999</v>
      </c>
      <c r="D143" s="4">
        <f t="shared" si="4"/>
        <v>1.0482027999999999</v>
      </c>
      <c r="E143" s="5">
        <f t="shared" si="5"/>
        <v>33.374981300000002</v>
      </c>
    </row>
    <row r="144" spans="1:6">
      <c r="A144" s="6">
        <v>1892</v>
      </c>
      <c r="B144" s="7">
        <v>0.374</v>
      </c>
      <c r="C144" s="7">
        <v>0.64807690000000007</v>
      </c>
      <c r="D144" s="4">
        <f t="shared" si="4"/>
        <v>1.0220769000000001</v>
      </c>
      <c r="E144" s="5">
        <f t="shared" si="5"/>
        <v>34.397058200000004</v>
      </c>
    </row>
    <row r="145" spans="1:6">
      <c r="A145" s="6">
        <v>1893</v>
      </c>
      <c r="B145" s="7">
        <v>0.37</v>
      </c>
      <c r="C145" s="7">
        <v>0.64566650000000003</v>
      </c>
      <c r="D145" s="4">
        <f t="shared" si="4"/>
        <v>1.0156665</v>
      </c>
      <c r="E145" s="5">
        <f t="shared" si="5"/>
        <v>35.412724700000005</v>
      </c>
    </row>
    <row r="146" spans="1:6">
      <c r="A146" s="6">
        <v>1894</v>
      </c>
      <c r="B146" s="7">
        <v>0.38300000000000001</v>
      </c>
      <c r="C146" s="7">
        <v>0.6568155</v>
      </c>
      <c r="D146" s="4">
        <f t="shared" si="4"/>
        <v>1.0398155</v>
      </c>
      <c r="E146" s="5">
        <f t="shared" si="5"/>
        <v>36.452540200000008</v>
      </c>
    </row>
    <row r="147" spans="1:6">
      <c r="A147" s="6">
        <v>1895</v>
      </c>
      <c r="B147" s="7">
        <v>0.40600000000000003</v>
      </c>
      <c r="C147" s="7">
        <v>0.64961729999999995</v>
      </c>
      <c r="D147" s="4">
        <f t="shared" si="4"/>
        <v>1.0556173</v>
      </c>
      <c r="E147" s="5">
        <f t="shared" si="5"/>
        <v>37.50815750000001</v>
      </c>
    </row>
    <row r="148" spans="1:6">
      <c r="A148" s="6">
        <v>1896</v>
      </c>
      <c r="B148" s="7">
        <v>0.41899999999999998</v>
      </c>
      <c r="C148" s="7">
        <v>0.64914950000000016</v>
      </c>
      <c r="D148" s="4">
        <f t="shared" si="4"/>
        <v>1.0681495000000001</v>
      </c>
      <c r="E148" s="5">
        <f t="shared" si="5"/>
        <v>38.576307000000007</v>
      </c>
    </row>
    <row r="149" spans="1:6">
      <c r="A149" s="6">
        <v>1897</v>
      </c>
      <c r="B149" s="7">
        <v>0.44</v>
      </c>
      <c r="C149" s="7">
        <v>0.6493045999999999</v>
      </c>
      <c r="D149" s="4">
        <f t="shared" si="4"/>
        <v>1.0893046</v>
      </c>
      <c r="E149" s="5">
        <f t="shared" si="5"/>
        <v>39.665611600000005</v>
      </c>
    </row>
    <row r="150" spans="1:6">
      <c r="A150" s="6">
        <v>1898</v>
      </c>
      <c r="B150" s="7">
        <v>0.46500000000000002</v>
      </c>
      <c r="C150" s="7">
        <v>0.65020239999999985</v>
      </c>
      <c r="D150" s="4">
        <f t="shared" si="4"/>
        <v>1.1152023999999998</v>
      </c>
      <c r="E150" s="5">
        <f t="shared" si="5"/>
        <v>40.780814000000007</v>
      </c>
    </row>
    <row r="151" spans="1:6">
      <c r="A151" s="6">
        <v>1899</v>
      </c>
      <c r="B151" s="7">
        <v>0.50700000000000001</v>
      </c>
      <c r="C151" s="7">
        <v>0.65050199999999991</v>
      </c>
      <c r="D151" s="4">
        <f t="shared" si="4"/>
        <v>1.157502</v>
      </c>
      <c r="E151" s="5">
        <f t="shared" si="5"/>
        <v>41.938316000000007</v>
      </c>
    </row>
    <row r="152" spans="1:6">
      <c r="A152" s="6">
        <v>1900</v>
      </c>
      <c r="B152" s="7">
        <v>0.53400000000000003</v>
      </c>
      <c r="C152" s="7">
        <v>0.65244999999999997</v>
      </c>
      <c r="D152" s="4">
        <f t="shared" si="4"/>
        <v>1.18645</v>
      </c>
      <c r="E152" s="5">
        <f t="shared" si="5"/>
        <v>43.124766000000008</v>
      </c>
      <c r="F152" s="5">
        <v>40</v>
      </c>
    </row>
    <row r="153" spans="1:6">
      <c r="A153" s="6">
        <v>1901</v>
      </c>
      <c r="B153" s="7">
        <v>0.55200000000000005</v>
      </c>
      <c r="C153" s="7">
        <v>0.71011740000000001</v>
      </c>
      <c r="D153" s="4">
        <f t="shared" si="4"/>
        <v>1.2621174000000002</v>
      </c>
      <c r="E153" s="5">
        <f t="shared" si="5"/>
        <v>44.386883400000009</v>
      </c>
    </row>
    <row r="154" spans="1:6">
      <c r="A154" s="6">
        <v>1902</v>
      </c>
      <c r="B154" s="7">
        <v>0.56599999999999995</v>
      </c>
      <c r="C154" s="7">
        <v>0.74053520000000006</v>
      </c>
      <c r="D154" s="4">
        <f t="shared" si="4"/>
        <v>1.3065351999999999</v>
      </c>
      <c r="E154" s="5">
        <f t="shared" si="5"/>
        <v>45.693418600000008</v>
      </c>
    </row>
    <row r="155" spans="1:6">
      <c r="A155" s="6">
        <v>1903</v>
      </c>
      <c r="B155" s="7">
        <v>0.61699999999999999</v>
      </c>
      <c r="C155" s="7">
        <v>0.75788350000000004</v>
      </c>
      <c r="D155" s="4">
        <f t="shared" si="4"/>
        <v>1.3748835000000001</v>
      </c>
      <c r="E155" s="5">
        <f t="shared" si="5"/>
        <v>47.068302100000011</v>
      </c>
    </row>
    <row r="156" spans="1:6">
      <c r="A156" s="6">
        <v>1904</v>
      </c>
      <c r="B156" s="7">
        <v>0.624</v>
      </c>
      <c r="C156" s="7">
        <v>0.78234429999999999</v>
      </c>
      <c r="D156" s="4">
        <f t="shared" si="4"/>
        <v>1.4063443</v>
      </c>
      <c r="E156" s="5">
        <f t="shared" si="5"/>
        <v>48.474646400000012</v>
      </c>
    </row>
    <row r="157" spans="1:6">
      <c r="A157" s="6">
        <v>1905</v>
      </c>
      <c r="B157" s="7">
        <v>0.66300000000000003</v>
      </c>
      <c r="C157" s="7">
        <v>0.80559359999999991</v>
      </c>
      <c r="D157" s="4">
        <f t="shared" si="4"/>
        <v>1.4685935999999999</v>
      </c>
      <c r="E157" s="5">
        <f t="shared" si="5"/>
        <v>49.94324000000001</v>
      </c>
      <c r="F157" s="5">
        <v>50</v>
      </c>
    </row>
    <row r="158" spans="1:6">
      <c r="A158" s="6">
        <v>1906</v>
      </c>
      <c r="B158" s="7">
        <v>0.70699999999999996</v>
      </c>
      <c r="C158" s="7">
        <v>0.82795619999999992</v>
      </c>
      <c r="D158" s="4">
        <f t="shared" si="4"/>
        <v>1.5349561999999999</v>
      </c>
      <c r="E158" s="5">
        <f t="shared" si="5"/>
        <v>51.478196200000014</v>
      </c>
    </row>
    <row r="159" spans="1:6">
      <c r="A159" s="6">
        <v>1907</v>
      </c>
      <c r="B159" s="7">
        <v>0.78400000000000003</v>
      </c>
      <c r="C159" s="7">
        <v>0.84281329999999988</v>
      </c>
      <c r="D159" s="4">
        <f t="shared" si="4"/>
        <v>1.6268132999999998</v>
      </c>
      <c r="E159" s="5">
        <f t="shared" si="5"/>
        <v>53.105009500000016</v>
      </c>
    </row>
    <row r="160" spans="1:6">
      <c r="A160" s="6">
        <v>1908</v>
      </c>
      <c r="B160" s="7">
        <v>0.75</v>
      </c>
      <c r="C160" s="7">
        <v>0.85357359999999993</v>
      </c>
      <c r="D160" s="4">
        <f t="shared" si="4"/>
        <v>1.6035735999999998</v>
      </c>
      <c r="E160" s="5">
        <f t="shared" si="5"/>
        <v>54.708583100000013</v>
      </c>
    </row>
    <row r="161" spans="1:6">
      <c r="A161" s="6">
        <v>1909</v>
      </c>
      <c r="B161" s="7">
        <v>0.78500000000000003</v>
      </c>
      <c r="C161" s="7">
        <v>0.86109950000000002</v>
      </c>
      <c r="D161" s="4">
        <f t="shared" si="4"/>
        <v>1.6460995</v>
      </c>
      <c r="E161" s="5">
        <f t="shared" si="5"/>
        <v>56.354682600000011</v>
      </c>
    </row>
    <row r="162" spans="1:6">
      <c r="A162" s="6">
        <v>1910</v>
      </c>
      <c r="B162" s="7">
        <v>0.81899999999999995</v>
      </c>
      <c r="C162" s="7">
        <v>0.8605716000000001</v>
      </c>
      <c r="D162" s="4">
        <f t="shared" si="4"/>
        <v>1.6795716000000001</v>
      </c>
      <c r="E162" s="5">
        <f t="shared" si="5"/>
        <v>58.034254200000014</v>
      </c>
      <c r="F162" s="5">
        <v>60</v>
      </c>
    </row>
    <row r="163" spans="1:6">
      <c r="A163" s="6">
        <v>1911</v>
      </c>
      <c r="B163" s="7">
        <v>0.83599999999999997</v>
      </c>
      <c r="C163" s="7">
        <v>0.79752649999999992</v>
      </c>
      <c r="D163" s="4">
        <f t="shared" si="4"/>
        <v>1.6335264999999999</v>
      </c>
      <c r="E163" s="5">
        <f t="shared" si="5"/>
        <v>59.667780700000016</v>
      </c>
    </row>
    <row r="164" spans="1:6">
      <c r="A164" s="6">
        <v>1912</v>
      </c>
      <c r="B164" s="7">
        <v>0.879</v>
      </c>
      <c r="C164" s="7">
        <v>0.78481900000000004</v>
      </c>
      <c r="D164" s="4">
        <f t="shared" si="4"/>
        <v>1.6638190000000002</v>
      </c>
      <c r="E164" s="5">
        <f t="shared" si="5"/>
        <v>61.331599700000012</v>
      </c>
    </row>
    <row r="165" spans="1:6">
      <c r="A165" s="6">
        <v>1913</v>
      </c>
      <c r="B165" s="7">
        <v>0.94299999999999995</v>
      </c>
      <c r="C165" s="7">
        <v>0.72881259999999992</v>
      </c>
      <c r="D165" s="4">
        <f t="shared" si="4"/>
        <v>1.6718126</v>
      </c>
      <c r="E165" s="5">
        <f t="shared" si="5"/>
        <v>63.003412300000015</v>
      </c>
    </row>
    <row r="166" spans="1:6">
      <c r="A166" s="6">
        <v>1914</v>
      </c>
      <c r="B166" s="7">
        <v>0.85</v>
      </c>
      <c r="C166" s="7">
        <v>0.71039209999999986</v>
      </c>
      <c r="D166" s="4">
        <f t="shared" si="4"/>
        <v>1.5603920999999998</v>
      </c>
      <c r="E166" s="5">
        <f t="shared" si="5"/>
        <v>64.563804400000009</v>
      </c>
    </row>
    <row r="167" spans="1:6">
      <c r="A167" s="6">
        <v>1915</v>
      </c>
      <c r="B167" s="7">
        <v>0.83799999999999997</v>
      </c>
      <c r="C167" s="7">
        <v>0.70325700000000002</v>
      </c>
      <c r="D167" s="4">
        <f t="shared" si="4"/>
        <v>1.5412569999999999</v>
      </c>
      <c r="E167" s="5">
        <f t="shared" si="5"/>
        <v>66.105061400000011</v>
      </c>
      <c r="F167" s="5">
        <v>70</v>
      </c>
    </row>
    <row r="168" spans="1:6">
      <c r="A168" s="6">
        <v>1916</v>
      </c>
      <c r="B168" s="7">
        <v>0.90100000000000002</v>
      </c>
      <c r="C168" s="7">
        <v>0.69695799999999997</v>
      </c>
      <c r="D168" s="4">
        <f t="shared" si="4"/>
        <v>1.597958</v>
      </c>
      <c r="E168" s="5">
        <f t="shared" si="5"/>
        <v>67.703019400000017</v>
      </c>
    </row>
    <row r="169" spans="1:6">
      <c r="A169" s="6">
        <v>1917</v>
      </c>
      <c r="B169" s="7">
        <v>0.95499999999999996</v>
      </c>
      <c r="C169" s="7">
        <v>0.69005490000000014</v>
      </c>
      <c r="D169" s="4">
        <f t="shared" si="4"/>
        <v>1.6450549000000001</v>
      </c>
      <c r="E169" s="5">
        <f t="shared" si="5"/>
        <v>69.348074300000022</v>
      </c>
    </row>
    <row r="170" spans="1:6">
      <c r="A170" s="6">
        <v>1918</v>
      </c>
      <c r="B170" s="7">
        <v>0.93600000000000005</v>
      </c>
      <c r="C170" s="7">
        <v>0.6776542000000001</v>
      </c>
      <c r="D170" s="4">
        <f t="shared" si="4"/>
        <v>1.6136542</v>
      </c>
      <c r="E170" s="5">
        <f t="shared" si="5"/>
        <v>70.961728500000021</v>
      </c>
    </row>
    <row r="171" spans="1:6">
      <c r="A171" s="6">
        <v>1919</v>
      </c>
      <c r="B171" s="7">
        <v>0.80600000000000005</v>
      </c>
      <c r="C171" s="7">
        <v>0.67521690000000001</v>
      </c>
      <c r="D171" s="4">
        <f t="shared" si="4"/>
        <v>1.4812169000000002</v>
      </c>
      <c r="E171" s="5">
        <f t="shared" si="5"/>
        <v>72.442945400000028</v>
      </c>
    </row>
    <row r="172" spans="1:6">
      <c r="A172" s="6">
        <v>1920</v>
      </c>
      <c r="B172" s="7">
        <v>0.93200000000000005</v>
      </c>
      <c r="C172" s="7">
        <v>0.67348360000000007</v>
      </c>
      <c r="D172" s="4">
        <f t="shared" si="4"/>
        <v>1.6054836000000001</v>
      </c>
      <c r="E172" s="5">
        <f t="shared" si="5"/>
        <v>74.048429000000027</v>
      </c>
      <c r="F172" s="5">
        <v>70</v>
      </c>
    </row>
    <row r="173" spans="1:6">
      <c r="A173" s="6">
        <v>1921</v>
      </c>
      <c r="B173" s="7">
        <v>0.80300000000000005</v>
      </c>
      <c r="C173" s="7">
        <v>0.7226528000000001</v>
      </c>
      <c r="D173" s="4">
        <f t="shared" si="4"/>
        <v>1.5256528</v>
      </c>
      <c r="E173" s="5">
        <f t="shared" si="5"/>
        <v>75.57408180000003</v>
      </c>
    </row>
    <row r="174" spans="1:6">
      <c r="A174" s="6">
        <v>1922</v>
      </c>
      <c r="B174" s="7">
        <v>0.84499999999999997</v>
      </c>
      <c r="C174" s="7">
        <v>0.72593869999999983</v>
      </c>
      <c r="D174" s="4">
        <f t="shared" si="4"/>
        <v>1.5709386999999997</v>
      </c>
      <c r="E174" s="5">
        <f t="shared" si="5"/>
        <v>77.14502050000003</v>
      </c>
    </row>
    <row r="175" spans="1:6">
      <c r="A175" s="6">
        <v>1923</v>
      </c>
      <c r="B175" s="7">
        <v>0.97</v>
      </c>
      <c r="C175" s="7">
        <v>0.71228729999999996</v>
      </c>
      <c r="D175" s="4">
        <f t="shared" si="4"/>
        <v>1.6822873</v>
      </c>
      <c r="E175" s="5">
        <f t="shared" si="5"/>
        <v>78.827307800000028</v>
      </c>
    </row>
    <row r="176" spans="1:6">
      <c r="A176" s="6">
        <v>1924</v>
      </c>
      <c r="B176" s="7">
        <v>0.96299999999999997</v>
      </c>
      <c r="C176" s="7">
        <v>0.71514430000000007</v>
      </c>
      <c r="D176" s="4">
        <f t="shared" si="4"/>
        <v>1.6781443</v>
      </c>
      <c r="E176" s="5">
        <f t="shared" si="5"/>
        <v>80.505452100000028</v>
      </c>
    </row>
    <row r="177" spans="1:6">
      <c r="A177" s="6">
        <v>1925</v>
      </c>
      <c r="B177" s="7">
        <v>0.97499999999999998</v>
      </c>
      <c r="C177" s="7">
        <v>0.7177055</v>
      </c>
      <c r="D177" s="4">
        <f t="shared" si="4"/>
        <v>1.6927055</v>
      </c>
      <c r="E177" s="5">
        <f t="shared" si="5"/>
        <v>82.19815760000003</v>
      </c>
      <c r="F177" s="5">
        <v>80</v>
      </c>
    </row>
    <row r="178" spans="1:6">
      <c r="A178" s="6">
        <v>1926</v>
      </c>
      <c r="B178" s="7">
        <v>0.98299999999999998</v>
      </c>
      <c r="C178" s="7">
        <v>0.72211410000000009</v>
      </c>
      <c r="D178" s="4">
        <f t="shared" si="4"/>
        <v>1.7051141000000001</v>
      </c>
      <c r="E178" s="5">
        <f t="shared" si="5"/>
        <v>83.903271700000033</v>
      </c>
    </row>
    <row r="179" spans="1:6">
      <c r="A179" s="6">
        <v>1927</v>
      </c>
      <c r="B179" s="7">
        <v>1.0620000000000001</v>
      </c>
      <c r="C179" s="7">
        <v>0.72938970000000003</v>
      </c>
      <c r="D179" s="4">
        <f t="shared" si="4"/>
        <v>1.7913897000000001</v>
      </c>
      <c r="E179" s="5">
        <f t="shared" si="5"/>
        <v>85.69466140000003</v>
      </c>
    </row>
    <row r="180" spans="1:6">
      <c r="A180" s="6">
        <v>1928</v>
      </c>
      <c r="B180" s="7">
        <v>1.0649999999999999</v>
      </c>
      <c r="C180" s="7">
        <v>0.74479329999999999</v>
      </c>
      <c r="D180" s="4">
        <f t="shared" si="4"/>
        <v>1.8097932999999999</v>
      </c>
      <c r="E180" s="5">
        <f t="shared" si="5"/>
        <v>87.504454700000025</v>
      </c>
    </row>
    <row r="181" spans="1:6">
      <c r="A181" s="6">
        <v>1929</v>
      </c>
      <c r="B181" s="7">
        <v>1.145</v>
      </c>
      <c r="C181" s="7">
        <v>0.75453370000000008</v>
      </c>
      <c r="D181" s="4">
        <f t="shared" si="4"/>
        <v>1.8995337000000001</v>
      </c>
      <c r="E181" s="5">
        <f t="shared" si="5"/>
        <v>89.403988400000031</v>
      </c>
    </row>
    <row r="182" spans="1:6">
      <c r="A182" s="6">
        <v>1930</v>
      </c>
      <c r="B182" s="7">
        <v>1.0529999999999999</v>
      </c>
      <c r="C182" s="7">
        <v>0.76463320000000001</v>
      </c>
      <c r="D182" s="4">
        <f t="shared" si="4"/>
        <v>1.8176331999999999</v>
      </c>
      <c r="E182" s="5">
        <f t="shared" si="5"/>
        <v>91.221621600000034</v>
      </c>
      <c r="F182" s="5">
        <v>90</v>
      </c>
    </row>
    <row r="183" spans="1:6">
      <c r="A183" s="6">
        <v>1931</v>
      </c>
      <c r="B183" s="7">
        <v>0.94</v>
      </c>
      <c r="C183" s="7">
        <v>0.77587360000000005</v>
      </c>
      <c r="D183" s="4">
        <f t="shared" si="4"/>
        <v>1.7158736000000001</v>
      </c>
      <c r="E183" s="5">
        <f t="shared" si="5"/>
        <v>92.937495200000029</v>
      </c>
    </row>
    <row r="184" spans="1:6">
      <c r="A184" s="6">
        <v>1932</v>
      </c>
      <c r="B184" s="7">
        <v>0.84699999999999998</v>
      </c>
      <c r="C184" s="7">
        <v>0.8045121999999999</v>
      </c>
      <c r="D184" s="4">
        <f t="shared" si="4"/>
        <v>1.6515122</v>
      </c>
      <c r="E184" s="5">
        <f t="shared" si="5"/>
        <v>94.589007400000028</v>
      </c>
    </row>
    <row r="185" spans="1:6">
      <c r="A185" s="6">
        <v>1933</v>
      </c>
      <c r="B185" s="7">
        <v>0.89300000000000002</v>
      </c>
      <c r="C185" s="7">
        <v>0.8064323000000001</v>
      </c>
      <c r="D185" s="4">
        <f t="shared" si="4"/>
        <v>1.6994323000000002</v>
      </c>
      <c r="E185" s="5">
        <f t="shared" si="5"/>
        <v>96.288439700000026</v>
      </c>
    </row>
    <row r="186" spans="1:6">
      <c r="A186" s="6">
        <v>1934</v>
      </c>
      <c r="B186" s="7">
        <v>0.97299999999999998</v>
      </c>
      <c r="C186" s="7">
        <v>0.81092940000000002</v>
      </c>
      <c r="D186" s="4">
        <f t="shared" si="4"/>
        <v>1.7839293999999999</v>
      </c>
      <c r="E186" s="5">
        <f t="shared" si="5"/>
        <v>98.072369100000031</v>
      </c>
    </row>
    <row r="187" spans="1:6">
      <c r="A187" s="6">
        <v>1935</v>
      </c>
      <c r="B187" s="7">
        <v>1.0269999999999999</v>
      </c>
      <c r="C187" s="7">
        <v>0.81491440000000015</v>
      </c>
      <c r="D187" s="4">
        <f t="shared" si="4"/>
        <v>1.8419144000000001</v>
      </c>
      <c r="E187" s="5">
        <f t="shared" si="5"/>
        <v>99.914283500000025</v>
      </c>
      <c r="F187" s="5">
        <v>100</v>
      </c>
    </row>
    <row r="188" spans="1:6">
      <c r="A188" s="6">
        <v>1936</v>
      </c>
      <c r="B188" s="7">
        <v>1.1299999999999999</v>
      </c>
      <c r="C188" s="7">
        <v>0.84792289999999992</v>
      </c>
      <c r="D188" s="4">
        <f t="shared" si="4"/>
        <v>1.9779228999999998</v>
      </c>
      <c r="E188" s="5">
        <f t="shared" si="5"/>
        <v>101.89220640000002</v>
      </c>
    </row>
    <row r="189" spans="1:6">
      <c r="A189" s="6">
        <v>1937</v>
      </c>
      <c r="B189" s="7">
        <v>1.2090000000000001</v>
      </c>
      <c r="C189" s="7">
        <v>0.85392080000000004</v>
      </c>
      <c r="D189" s="4">
        <f t="shared" si="4"/>
        <v>2.0629208000000001</v>
      </c>
      <c r="E189" s="5">
        <f t="shared" si="5"/>
        <v>103.95512720000002</v>
      </c>
    </row>
    <row r="190" spans="1:6">
      <c r="A190" s="6">
        <v>1938</v>
      </c>
      <c r="B190" s="7">
        <v>1.1419999999999999</v>
      </c>
      <c r="C190" s="7">
        <v>0.86369320000000005</v>
      </c>
      <c r="D190" s="4">
        <f t="shared" si="4"/>
        <v>2.0056932000000001</v>
      </c>
      <c r="E190" s="5">
        <f t="shared" si="5"/>
        <v>105.96082040000002</v>
      </c>
    </row>
    <row r="191" spans="1:6">
      <c r="A191" s="6">
        <v>1939</v>
      </c>
      <c r="B191" s="7">
        <v>1.1919999999999999</v>
      </c>
      <c r="C191" s="7">
        <v>0.86372900000000008</v>
      </c>
      <c r="D191" s="4">
        <f t="shared" si="4"/>
        <v>2.0557289999999999</v>
      </c>
      <c r="E191" s="5">
        <f t="shared" si="5"/>
        <v>108.01654940000002</v>
      </c>
    </row>
    <row r="192" spans="1:6">
      <c r="A192" s="6">
        <v>1940</v>
      </c>
      <c r="B192" s="7">
        <v>1.2989999999999999</v>
      </c>
      <c r="C192" s="7">
        <v>0.86418210000000006</v>
      </c>
      <c r="D192" s="4">
        <f t="shared" si="4"/>
        <v>2.1631821000000002</v>
      </c>
      <c r="E192" s="5">
        <f t="shared" si="5"/>
        <v>110.17973150000002</v>
      </c>
      <c r="F192" s="5">
        <v>110</v>
      </c>
    </row>
    <row r="193" spans="1:6">
      <c r="A193" s="6">
        <v>1941</v>
      </c>
      <c r="B193" s="7">
        <v>1.3340000000000001</v>
      </c>
      <c r="C193" s="7">
        <v>0.80391179999999995</v>
      </c>
      <c r="D193" s="4">
        <f t="shared" si="4"/>
        <v>2.1379117999999999</v>
      </c>
      <c r="E193" s="5">
        <f t="shared" si="5"/>
        <v>112.31764330000001</v>
      </c>
    </row>
    <row r="194" spans="1:6">
      <c r="A194" s="6">
        <v>1942</v>
      </c>
      <c r="B194" s="7">
        <v>1.3420000000000001</v>
      </c>
      <c r="C194" s="7">
        <v>0.83896100000000007</v>
      </c>
      <c r="D194" s="4">
        <f t="shared" si="4"/>
        <v>2.1809609999999999</v>
      </c>
      <c r="E194" s="5">
        <f t="shared" si="5"/>
        <v>114.49860430000001</v>
      </c>
    </row>
    <row r="195" spans="1:6">
      <c r="A195" s="6">
        <v>1943</v>
      </c>
      <c r="B195" s="7">
        <v>1.391</v>
      </c>
      <c r="C195" s="7">
        <v>0.84663670000000002</v>
      </c>
      <c r="D195" s="4">
        <f t="shared" ref="D195:D258" si="6">SUM(B195:C195)</f>
        <v>2.2376366999999999</v>
      </c>
      <c r="E195" s="5">
        <f t="shared" si="5"/>
        <v>116.73624100000001</v>
      </c>
    </row>
    <row r="196" spans="1:6">
      <c r="A196" s="6">
        <v>1944</v>
      </c>
      <c r="B196" s="7">
        <v>1.383</v>
      </c>
      <c r="C196" s="7">
        <v>0.85593520000000001</v>
      </c>
      <c r="D196" s="4">
        <f t="shared" si="6"/>
        <v>2.2389352000000002</v>
      </c>
      <c r="E196" s="5">
        <f t="shared" ref="E196:E259" si="7">E195+D196</f>
        <v>118.97517620000001</v>
      </c>
    </row>
    <row r="197" spans="1:6">
      <c r="A197" s="6">
        <v>1945</v>
      </c>
      <c r="B197" s="7">
        <v>1.1599999999999999</v>
      </c>
      <c r="C197" s="7">
        <v>0.86110769999999992</v>
      </c>
      <c r="D197" s="4">
        <f t="shared" si="6"/>
        <v>2.0211077</v>
      </c>
      <c r="E197" s="5">
        <f t="shared" si="7"/>
        <v>120.99628390000001</v>
      </c>
      <c r="F197" s="5">
        <v>120</v>
      </c>
    </row>
    <row r="198" spans="1:6">
      <c r="A198" s="6">
        <v>1946</v>
      </c>
      <c r="B198" s="7">
        <v>1.238</v>
      </c>
      <c r="C198" s="7">
        <v>0.93810389999999999</v>
      </c>
      <c r="D198" s="4">
        <f t="shared" si="6"/>
        <v>2.1761039000000002</v>
      </c>
      <c r="E198" s="5">
        <f t="shared" si="7"/>
        <v>123.17238780000001</v>
      </c>
    </row>
    <row r="199" spans="1:6">
      <c r="A199" s="6">
        <v>1947</v>
      </c>
      <c r="B199" s="7">
        <v>1.3919999999999999</v>
      </c>
      <c r="C199" s="7">
        <v>0.95940029999999987</v>
      </c>
      <c r="D199" s="4">
        <f t="shared" si="6"/>
        <v>2.3514002999999999</v>
      </c>
      <c r="E199" s="5">
        <f t="shared" si="7"/>
        <v>125.5237881</v>
      </c>
    </row>
    <row r="200" spans="1:6">
      <c r="A200" s="6">
        <v>1948</v>
      </c>
      <c r="B200" s="7">
        <v>1.4690000000000001</v>
      </c>
      <c r="C200" s="7">
        <v>1.0090171999999999</v>
      </c>
      <c r="D200" s="4">
        <f t="shared" si="6"/>
        <v>2.4780172</v>
      </c>
      <c r="E200" s="5">
        <f t="shared" si="7"/>
        <v>128.0018053</v>
      </c>
    </row>
    <row r="201" spans="1:6">
      <c r="A201" s="6">
        <v>1949</v>
      </c>
      <c r="B201" s="7">
        <v>1.419</v>
      </c>
      <c r="C201" s="7">
        <v>1.0289978000000002</v>
      </c>
      <c r="D201" s="4">
        <f t="shared" si="6"/>
        <v>2.4479978000000004</v>
      </c>
      <c r="E201" s="5">
        <f t="shared" si="7"/>
        <v>130.4498031</v>
      </c>
    </row>
    <row r="202" spans="1:6">
      <c r="A202" s="6">
        <v>1950</v>
      </c>
      <c r="B202" s="7">
        <v>1.63</v>
      </c>
      <c r="C202" s="7">
        <v>1.0535967000000002</v>
      </c>
      <c r="D202" s="4">
        <f t="shared" si="6"/>
        <v>2.6835966999999998</v>
      </c>
      <c r="E202" s="5">
        <f t="shared" si="7"/>
        <v>133.13339980000001</v>
      </c>
      <c r="F202" s="5">
        <v>130</v>
      </c>
    </row>
    <row r="203" spans="1:6">
      <c r="A203" s="6">
        <v>1951</v>
      </c>
      <c r="B203" s="7">
        <v>1.7669999999999999</v>
      </c>
      <c r="C203" s="7">
        <v>1.287609</v>
      </c>
      <c r="D203" s="4">
        <f t="shared" si="6"/>
        <v>3.0546090000000001</v>
      </c>
      <c r="E203" s="5">
        <f t="shared" si="7"/>
        <v>136.18800880000001</v>
      </c>
    </row>
    <row r="204" spans="1:6">
      <c r="A204" s="6">
        <v>1952</v>
      </c>
      <c r="B204" s="7">
        <v>1.7949999999999999</v>
      </c>
      <c r="C204" s="7">
        <v>1.3999230000000003</v>
      </c>
      <c r="D204" s="4">
        <f t="shared" si="6"/>
        <v>3.1949230000000002</v>
      </c>
      <c r="E204" s="5">
        <f t="shared" si="7"/>
        <v>139.38293179999999</v>
      </c>
    </row>
    <row r="205" spans="1:6">
      <c r="A205" s="6">
        <v>1953</v>
      </c>
      <c r="B205" s="7">
        <v>1.841</v>
      </c>
      <c r="C205" s="7">
        <v>1.3801413000000002</v>
      </c>
      <c r="D205" s="4">
        <f t="shared" si="6"/>
        <v>3.2211413000000002</v>
      </c>
      <c r="E205" s="5">
        <f t="shared" si="7"/>
        <v>142.60407309999999</v>
      </c>
    </row>
    <row r="206" spans="1:6">
      <c r="A206" s="6">
        <v>1954</v>
      </c>
      <c r="B206" s="7">
        <v>1.865</v>
      </c>
      <c r="C206" s="7">
        <v>1.4323748000000001</v>
      </c>
      <c r="D206" s="4">
        <f t="shared" si="6"/>
        <v>3.2973748000000001</v>
      </c>
      <c r="E206" s="5">
        <f t="shared" si="7"/>
        <v>145.90144789999999</v>
      </c>
    </row>
    <row r="207" spans="1:6">
      <c r="A207" s="6">
        <v>1955</v>
      </c>
      <c r="B207" s="7">
        <v>2.0419999999999998</v>
      </c>
      <c r="C207" s="7">
        <v>1.4808446</v>
      </c>
      <c r="D207" s="4">
        <f t="shared" si="6"/>
        <v>3.5228446</v>
      </c>
      <c r="E207" s="5">
        <f t="shared" si="7"/>
        <v>149.42429250000001</v>
      </c>
      <c r="F207" s="5">
        <v>150</v>
      </c>
    </row>
    <row r="208" spans="1:6">
      <c r="A208" s="6">
        <v>1956</v>
      </c>
      <c r="B208" s="7">
        <v>2.177</v>
      </c>
      <c r="C208" s="7">
        <v>1.5065268000000001</v>
      </c>
      <c r="D208" s="4">
        <f t="shared" si="6"/>
        <v>3.6835268000000001</v>
      </c>
      <c r="E208" s="5">
        <f t="shared" si="7"/>
        <v>153.10781930000002</v>
      </c>
    </row>
    <row r="209" spans="1:6">
      <c r="A209" s="6">
        <v>1957</v>
      </c>
      <c r="B209" s="7">
        <v>2.27</v>
      </c>
      <c r="C209" s="7">
        <v>1.5246383000000001</v>
      </c>
      <c r="D209" s="4">
        <f t="shared" si="6"/>
        <v>3.7946382999999999</v>
      </c>
      <c r="E209" s="5">
        <f t="shared" si="7"/>
        <v>156.90245760000002</v>
      </c>
    </row>
    <row r="210" spans="1:6">
      <c r="A210" s="6">
        <v>1958</v>
      </c>
      <c r="B210" s="7">
        <v>2.33</v>
      </c>
      <c r="C210" s="7">
        <v>1.5605784999999999</v>
      </c>
      <c r="D210" s="4">
        <f t="shared" si="6"/>
        <v>3.8905785000000002</v>
      </c>
      <c r="E210" s="5">
        <f t="shared" si="7"/>
        <v>160.79303610000002</v>
      </c>
    </row>
    <row r="211" spans="1:6">
      <c r="A211" s="6">
        <v>1959</v>
      </c>
      <c r="B211" s="7">
        <v>2.4540000000000002</v>
      </c>
      <c r="C211" s="7">
        <v>1.4727759</v>
      </c>
      <c r="D211" s="4">
        <f t="shared" si="6"/>
        <v>3.9267759</v>
      </c>
      <c r="E211" s="5">
        <f t="shared" si="7"/>
        <v>164.71981200000002</v>
      </c>
    </row>
    <row r="212" spans="1:6">
      <c r="A212" s="6">
        <v>1960</v>
      </c>
      <c r="B212" s="7">
        <v>2.569</v>
      </c>
      <c r="C212" s="7">
        <v>1.4606344999999998</v>
      </c>
      <c r="D212" s="4">
        <f t="shared" si="6"/>
        <v>4.0296345000000002</v>
      </c>
      <c r="E212" s="5">
        <f t="shared" si="7"/>
        <v>168.74944650000003</v>
      </c>
      <c r="F212" s="5">
        <v>170</v>
      </c>
    </row>
    <row r="213" spans="1:6">
      <c r="A213" s="6">
        <v>1961</v>
      </c>
      <c r="B213" s="7">
        <v>2.58</v>
      </c>
      <c r="C213" s="7">
        <v>1.5302309999999999</v>
      </c>
      <c r="D213" s="4">
        <f t="shared" si="6"/>
        <v>4.1102309999999997</v>
      </c>
      <c r="E213" s="5">
        <f t="shared" si="7"/>
        <v>172.85967750000003</v>
      </c>
    </row>
    <row r="214" spans="1:6">
      <c r="A214" s="6">
        <v>1962</v>
      </c>
      <c r="B214" s="7">
        <v>2.6859999999999999</v>
      </c>
      <c r="C214" s="7">
        <v>1.5198038</v>
      </c>
      <c r="D214" s="4">
        <f t="shared" si="6"/>
        <v>4.2058038</v>
      </c>
      <c r="E214" s="5">
        <f t="shared" si="7"/>
        <v>177.06548130000004</v>
      </c>
    </row>
    <row r="215" spans="1:6">
      <c r="A215" s="6">
        <v>1963</v>
      </c>
      <c r="B215" s="7">
        <v>2.8330000000000002</v>
      </c>
      <c r="C215" s="7">
        <v>1.5262845</v>
      </c>
      <c r="D215" s="4">
        <f t="shared" si="6"/>
        <v>4.3592845000000002</v>
      </c>
      <c r="E215" s="5">
        <f t="shared" si="7"/>
        <v>181.42476580000005</v>
      </c>
    </row>
    <row r="216" spans="1:6">
      <c r="A216" s="6">
        <v>1964</v>
      </c>
      <c r="B216" s="7">
        <v>2.9950000000000001</v>
      </c>
      <c r="C216" s="7">
        <v>1.5173336999999998</v>
      </c>
      <c r="D216" s="4">
        <f t="shared" si="6"/>
        <v>4.5123337000000001</v>
      </c>
      <c r="E216" s="5">
        <f t="shared" si="7"/>
        <v>185.93709950000004</v>
      </c>
    </row>
    <row r="217" spans="1:6">
      <c r="A217" s="6">
        <v>1965</v>
      </c>
      <c r="B217" s="7">
        <v>3.13</v>
      </c>
      <c r="C217" s="7">
        <v>1.5484721000000001</v>
      </c>
      <c r="D217" s="4">
        <f t="shared" si="6"/>
        <v>4.6784721000000005</v>
      </c>
      <c r="E217" s="5">
        <f t="shared" si="7"/>
        <v>190.61557160000004</v>
      </c>
      <c r="F217" s="5">
        <v>190</v>
      </c>
    </row>
    <row r="218" spans="1:6">
      <c r="A218" s="6">
        <v>1966</v>
      </c>
      <c r="B218" s="7">
        <v>3.2879999999999998</v>
      </c>
      <c r="C218" s="7">
        <v>1.5508256</v>
      </c>
      <c r="D218" s="4">
        <f t="shared" si="6"/>
        <v>4.8388255999999998</v>
      </c>
      <c r="E218" s="5">
        <f t="shared" si="7"/>
        <v>195.45439720000005</v>
      </c>
    </row>
    <row r="219" spans="1:6">
      <c r="A219" s="6">
        <v>1967</v>
      </c>
      <c r="B219" s="7">
        <v>3.3929999999999998</v>
      </c>
      <c r="C219" s="7">
        <v>1.5948990000000001</v>
      </c>
      <c r="D219" s="4">
        <f t="shared" si="6"/>
        <v>4.9878989999999996</v>
      </c>
      <c r="E219" s="5">
        <f t="shared" si="7"/>
        <v>200.44229620000004</v>
      </c>
    </row>
    <row r="220" spans="1:6">
      <c r="A220" s="6">
        <v>1968</v>
      </c>
      <c r="B220" s="7">
        <v>3.5659999999999998</v>
      </c>
      <c r="C220" s="7">
        <v>1.5460563</v>
      </c>
      <c r="D220" s="4">
        <f t="shared" si="6"/>
        <v>5.1120562999999999</v>
      </c>
      <c r="E220" s="5">
        <f t="shared" si="7"/>
        <v>205.55435250000005</v>
      </c>
    </row>
    <row r="221" spans="1:6">
      <c r="A221" s="6">
        <v>1969</v>
      </c>
      <c r="B221" s="7">
        <v>3.78</v>
      </c>
      <c r="C221" s="7">
        <v>1.5427741000000001</v>
      </c>
      <c r="D221" s="4">
        <f t="shared" si="6"/>
        <v>5.3227741000000002</v>
      </c>
      <c r="E221" s="5">
        <f t="shared" si="7"/>
        <v>210.87712660000005</v>
      </c>
    </row>
    <row r="222" spans="1:6">
      <c r="A222" s="6">
        <v>1970</v>
      </c>
      <c r="B222" s="7">
        <v>4.0529999999999999</v>
      </c>
      <c r="C222" s="7">
        <v>1.5310014000000001</v>
      </c>
      <c r="D222" s="4">
        <f t="shared" si="6"/>
        <v>5.5840014</v>
      </c>
      <c r="E222" s="5">
        <f t="shared" si="7"/>
        <v>216.46112800000006</v>
      </c>
      <c r="F222" s="5">
        <v>220</v>
      </c>
    </row>
    <row r="223" spans="1:6">
      <c r="A223" s="6">
        <v>1971</v>
      </c>
      <c r="B223" s="7">
        <v>4.2080000000000002</v>
      </c>
      <c r="C223" s="7">
        <v>1.4047030999999999</v>
      </c>
      <c r="D223" s="4">
        <f t="shared" si="6"/>
        <v>5.6127031000000001</v>
      </c>
      <c r="E223" s="5">
        <f t="shared" si="7"/>
        <v>222.07383110000006</v>
      </c>
    </row>
    <row r="224" spans="1:6">
      <c r="A224" s="6">
        <v>1972</v>
      </c>
      <c r="B224" s="7">
        <v>4.3760000000000003</v>
      </c>
      <c r="C224" s="7">
        <v>1.3261335999999999</v>
      </c>
      <c r="D224" s="4">
        <f t="shared" si="6"/>
        <v>5.7021335999999998</v>
      </c>
      <c r="E224" s="5">
        <f t="shared" si="7"/>
        <v>227.77596470000006</v>
      </c>
    </row>
    <row r="225" spans="1:6">
      <c r="A225" s="6">
        <v>1973</v>
      </c>
      <c r="B225" s="7">
        <v>4.6139999999999999</v>
      </c>
      <c r="C225" s="7">
        <v>1.3175873000000002</v>
      </c>
      <c r="D225" s="4">
        <f t="shared" si="6"/>
        <v>5.9315873000000003</v>
      </c>
      <c r="E225" s="5">
        <f t="shared" si="7"/>
        <v>233.70755200000005</v>
      </c>
    </row>
    <row r="226" spans="1:6">
      <c r="A226" s="6">
        <v>1974</v>
      </c>
      <c r="B226" s="7">
        <v>4.6230000000000002</v>
      </c>
      <c r="C226" s="7">
        <v>1.2897675</v>
      </c>
      <c r="D226" s="4">
        <f t="shared" si="6"/>
        <v>5.9127675000000002</v>
      </c>
      <c r="E226" s="5">
        <f t="shared" si="7"/>
        <v>239.62031950000005</v>
      </c>
    </row>
    <row r="227" spans="1:6">
      <c r="A227" s="6">
        <v>1975</v>
      </c>
      <c r="B227" s="7">
        <v>4.5960000000000001</v>
      </c>
      <c r="C227" s="7">
        <v>1.3024157999999999</v>
      </c>
      <c r="D227" s="4">
        <f t="shared" si="6"/>
        <v>5.8984158000000004</v>
      </c>
      <c r="E227" s="5">
        <f t="shared" si="7"/>
        <v>245.51873530000006</v>
      </c>
      <c r="F227" s="5">
        <v>250</v>
      </c>
    </row>
    <row r="228" spans="1:6">
      <c r="A228" s="6">
        <v>1976</v>
      </c>
      <c r="B228" s="7">
        <v>4.8639999999999999</v>
      </c>
      <c r="C228" s="7">
        <v>1.3194059</v>
      </c>
      <c r="D228" s="4">
        <f t="shared" si="6"/>
        <v>6.1834059000000003</v>
      </c>
      <c r="E228" s="5">
        <f t="shared" si="7"/>
        <v>251.70214120000006</v>
      </c>
    </row>
    <row r="229" spans="1:6">
      <c r="A229" s="6">
        <v>1977</v>
      </c>
      <c r="B229" s="7">
        <v>5.016</v>
      </c>
      <c r="C229" s="7">
        <v>1.3512792000000002</v>
      </c>
      <c r="D229" s="4">
        <f t="shared" si="6"/>
        <v>6.3672792000000005</v>
      </c>
      <c r="E229" s="5">
        <f t="shared" si="7"/>
        <v>258.06942040000007</v>
      </c>
    </row>
    <row r="230" spans="1:6">
      <c r="A230" s="6">
        <v>1978</v>
      </c>
      <c r="B230" s="7">
        <v>5.0739999999999998</v>
      </c>
      <c r="C230" s="7">
        <v>1.2985151000000001</v>
      </c>
      <c r="D230" s="4">
        <f t="shared" si="6"/>
        <v>6.3725151000000002</v>
      </c>
      <c r="E230" s="5">
        <f t="shared" si="7"/>
        <v>264.44193550000006</v>
      </c>
    </row>
    <row r="231" spans="1:6">
      <c r="A231" s="6">
        <v>1979</v>
      </c>
      <c r="B231" s="7">
        <v>5.3570000000000002</v>
      </c>
      <c r="C231" s="7">
        <v>1.2515592999999998</v>
      </c>
      <c r="D231" s="4">
        <f t="shared" si="6"/>
        <v>6.6085592999999996</v>
      </c>
      <c r="E231" s="5">
        <f t="shared" si="7"/>
        <v>271.05049480000008</v>
      </c>
    </row>
    <row r="232" spans="1:6">
      <c r="A232" s="6">
        <v>1980</v>
      </c>
      <c r="B232" s="7">
        <v>5.3010000000000002</v>
      </c>
      <c r="C232" s="7">
        <v>1.2433824</v>
      </c>
      <c r="D232" s="4">
        <f t="shared" si="6"/>
        <v>6.5443823999999999</v>
      </c>
      <c r="E232" s="5">
        <f t="shared" si="7"/>
        <v>277.5948772000001</v>
      </c>
      <c r="F232" s="5">
        <v>280</v>
      </c>
    </row>
    <row r="233" spans="1:6">
      <c r="A233" s="6">
        <v>1981</v>
      </c>
      <c r="B233" s="7">
        <v>5.1379999999999999</v>
      </c>
      <c r="C233" s="7">
        <v>1.2520548999999999</v>
      </c>
      <c r="D233" s="4">
        <f t="shared" si="6"/>
        <v>6.3900549</v>
      </c>
      <c r="E233" s="5">
        <f t="shared" si="7"/>
        <v>283.98493210000009</v>
      </c>
    </row>
    <row r="234" spans="1:6">
      <c r="A234" s="6">
        <v>1982</v>
      </c>
      <c r="B234" s="7">
        <v>5.0940000000000003</v>
      </c>
      <c r="C234" s="7">
        <v>1.2573835999999998</v>
      </c>
      <c r="D234" s="4">
        <f t="shared" si="6"/>
        <v>6.3513836000000001</v>
      </c>
      <c r="E234" s="5">
        <f t="shared" si="7"/>
        <v>290.33631570000011</v>
      </c>
    </row>
    <row r="235" spans="1:6">
      <c r="A235" s="6">
        <v>1983</v>
      </c>
      <c r="B235" s="7">
        <v>5.0750000000000002</v>
      </c>
      <c r="C235" s="7">
        <v>1.4321564</v>
      </c>
      <c r="D235" s="4">
        <f t="shared" si="6"/>
        <v>6.5071564000000004</v>
      </c>
      <c r="E235" s="5">
        <f t="shared" si="7"/>
        <v>296.8434721000001</v>
      </c>
    </row>
    <row r="236" spans="1:6">
      <c r="A236" s="6">
        <v>1984</v>
      </c>
      <c r="B236" s="7">
        <v>5.258</v>
      </c>
      <c r="C236" s="7">
        <v>1.46034</v>
      </c>
      <c r="D236" s="4">
        <f t="shared" si="6"/>
        <v>6.7183399999999995</v>
      </c>
      <c r="E236" s="5">
        <f t="shared" si="7"/>
        <v>303.56181210000011</v>
      </c>
    </row>
    <row r="237" spans="1:6">
      <c r="A237" s="6">
        <v>1985</v>
      </c>
      <c r="B237" s="7">
        <v>5.4169999999999998</v>
      </c>
      <c r="C237" s="7">
        <v>1.4988355999999998</v>
      </c>
      <c r="D237" s="4">
        <f t="shared" si="6"/>
        <v>6.9158355999999994</v>
      </c>
      <c r="E237" s="5">
        <f t="shared" si="7"/>
        <v>310.47764770000009</v>
      </c>
      <c r="F237" s="5">
        <v>310</v>
      </c>
    </row>
    <row r="238" spans="1:6">
      <c r="A238" s="6">
        <v>1986</v>
      </c>
      <c r="B238" s="7">
        <v>5.5830000000000002</v>
      </c>
      <c r="C238" s="7">
        <v>1.5291869999999999</v>
      </c>
      <c r="D238" s="4">
        <f t="shared" si="6"/>
        <v>7.1121870000000005</v>
      </c>
      <c r="E238" s="5">
        <f t="shared" si="7"/>
        <v>317.5898347000001</v>
      </c>
    </row>
    <row r="239" spans="1:6">
      <c r="A239" s="6">
        <v>1987</v>
      </c>
      <c r="B239" s="7">
        <v>5.7249999999999996</v>
      </c>
      <c r="C239" s="7">
        <v>1.5147714999999999</v>
      </c>
      <c r="D239" s="4">
        <f t="shared" si="6"/>
        <v>7.2397714999999998</v>
      </c>
      <c r="E239" s="5">
        <f t="shared" si="7"/>
        <v>324.82960620000011</v>
      </c>
    </row>
    <row r="240" spans="1:6">
      <c r="A240" s="6">
        <v>1988</v>
      </c>
      <c r="B240" s="7">
        <v>5.9359999999999999</v>
      </c>
      <c r="C240" s="7">
        <v>1.5141772999999998</v>
      </c>
      <c r="D240" s="4">
        <f t="shared" si="6"/>
        <v>7.4501773</v>
      </c>
      <c r="E240" s="5">
        <f t="shared" si="7"/>
        <v>332.27978350000012</v>
      </c>
    </row>
    <row r="241" spans="1:6">
      <c r="A241" s="6">
        <v>1989</v>
      </c>
      <c r="B241" s="7">
        <v>6.0659999999999998</v>
      </c>
      <c r="C241" s="7">
        <v>1.5312021000000002</v>
      </c>
      <c r="D241" s="4">
        <f t="shared" si="6"/>
        <v>7.5972021000000005</v>
      </c>
      <c r="E241" s="5">
        <f t="shared" si="7"/>
        <v>339.87698560000013</v>
      </c>
    </row>
    <row r="242" spans="1:6">
      <c r="A242" s="6">
        <v>1990</v>
      </c>
      <c r="B242" s="7">
        <v>6.0862425481965197</v>
      </c>
      <c r="C242" s="7">
        <v>1.4442218</v>
      </c>
      <c r="D242" s="4">
        <f t="shared" si="6"/>
        <v>7.5304643481965199</v>
      </c>
      <c r="E242" s="5">
        <f t="shared" si="7"/>
        <v>347.40744994819664</v>
      </c>
      <c r="F242" s="5">
        <v>350</v>
      </c>
    </row>
    <row r="243" spans="1:6">
      <c r="A243" s="6">
        <v>1991</v>
      </c>
      <c r="B243" s="7">
        <v>6.1658511657491601</v>
      </c>
      <c r="C243" s="7">
        <v>1.6358689</v>
      </c>
      <c r="D243" s="4">
        <f t="shared" si="6"/>
        <v>7.8017200657491603</v>
      </c>
      <c r="E243" s="5">
        <f t="shared" si="7"/>
        <v>355.20917001394582</v>
      </c>
    </row>
    <row r="244" spans="1:6">
      <c r="A244" s="6">
        <v>1992</v>
      </c>
      <c r="B244" s="7">
        <v>6.1153281718827603</v>
      </c>
      <c r="C244" s="7">
        <v>1.6820379000000001</v>
      </c>
      <c r="D244" s="4">
        <f t="shared" si="6"/>
        <v>7.7973660718827604</v>
      </c>
      <c r="E244" s="5">
        <f t="shared" si="7"/>
        <v>363.0065360858286</v>
      </c>
    </row>
    <row r="245" spans="1:6">
      <c r="A245" s="6">
        <v>1993</v>
      </c>
      <c r="B245" s="7">
        <v>6.1241826770571404</v>
      </c>
      <c r="C245" s="7">
        <v>1.5457908000000002</v>
      </c>
      <c r="D245" s="4">
        <f t="shared" si="6"/>
        <v>7.6699734770571411</v>
      </c>
      <c r="E245" s="5">
        <f t="shared" si="7"/>
        <v>370.67650956288571</v>
      </c>
    </row>
    <row r="246" spans="1:6">
      <c r="A246" s="6">
        <v>1994</v>
      </c>
      <c r="B246" s="7">
        <v>6.2259641353748796</v>
      </c>
      <c r="C246" s="7">
        <v>1.5028060999999999</v>
      </c>
      <c r="D246" s="4">
        <f t="shared" si="6"/>
        <v>7.7287702353748795</v>
      </c>
      <c r="E246" s="5">
        <f t="shared" si="7"/>
        <v>378.40527979826061</v>
      </c>
    </row>
    <row r="247" spans="1:6">
      <c r="A247" s="6">
        <v>1995</v>
      </c>
      <c r="B247" s="7">
        <v>6.32325627653975</v>
      </c>
      <c r="C247" s="7">
        <v>1.4851805999999999</v>
      </c>
      <c r="D247" s="4">
        <f t="shared" si="6"/>
        <v>7.8084368765397496</v>
      </c>
      <c r="E247" s="5">
        <f t="shared" si="7"/>
        <v>386.21371667480037</v>
      </c>
      <c r="F247" s="5">
        <v>390</v>
      </c>
    </row>
    <row r="248" spans="1:6">
      <c r="A248" s="6">
        <v>1996</v>
      </c>
      <c r="B248" s="7">
        <v>6.4751089049470103</v>
      </c>
      <c r="C248" s="7">
        <v>1.4693037</v>
      </c>
      <c r="D248" s="4">
        <f t="shared" si="6"/>
        <v>7.9444126049470105</v>
      </c>
      <c r="E248" s="5">
        <f t="shared" si="7"/>
        <v>394.15812927974736</v>
      </c>
    </row>
    <row r="249" spans="1:6">
      <c r="A249" s="6">
        <v>1997</v>
      </c>
      <c r="B249" s="7">
        <v>6.5688639043398798</v>
      </c>
      <c r="C249" s="7">
        <v>1.4470632999999997</v>
      </c>
      <c r="D249" s="4">
        <f t="shared" si="6"/>
        <v>8.0159272043398797</v>
      </c>
      <c r="E249" s="5">
        <f t="shared" si="7"/>
        <v>402.17405648408726</v>
      </c>
    </row>
    <row r="250" spans="1:6">
      <c r="A250" s="6">
        <v>1998</v>
      </c>
      <c r="B250" s="7">
        <v>6.59294840043201</v>
      </c>
      <c r="C250" s="7">
        <v>1.4343834</v>
      </c>
      <c r="D250" s="4">
        <f t="shared" si="6"/>
        <v>8.0273318004320107</v>
      </c>
      <c r="E250" s="5">
        <f t="shared" si="7"/>
        <v>410.20138828451928</v>
      </c>
    </row>
    <row r="251" spans="1:6">
      <c r="A251" s="6">
        <v>1999</v>
      </c>
      <c r="B251" s="7">
        <v>6.6235526070092003</v>
      </c>
      <c r="C251" s="7">
        <v>1.3967125999999999</v>
      </c>
      <c r="D251" s="4">
        <f t="shared" si="6"/>
        <v>8.0202652070091993</v>
      </c>
      <c r="E251" s="5">
        <f t="shared" si="7"/>
        <v>418.22165349152846</v>
      </c>
    </row>
    <row r="252" spans="1:6">
      <c r="A252" s="6">
        <v>2000</v>
      </c>
      <c r="B252" s="7">
        <v>6.7850993888601296</v>
      </c>
      <c r="C252" s="7">
        <v>1.4116820000000001</v>
      </c>
      <c r="D252" s="4">
        <f t="shared" si="6"/>
        <v>8.1967813888601295</v>
      </c>
      <c r="E252" s="5">
        <f t="shared" si="7"/>
        <v>426.41843488038859</v>
      </c>
      <c r="F252" s="5">
        <v>430</v>
      </c>
    </row>
    <row r="253" spans="1:6">
      <c r="A253" s="6">
        <v>2001</v>
      </c>
      <c r="B253" s="7">
        <v>6.9741109725182202</v>
      </c>
      <c r="C253" s="7">
        <v>1.2282910999999999</v>
      </c>
      <c r="D253" s="4">
        <f t="shared" si="6"/>
        <v>8.2024020725182201</v>
      </c>
      <c r="E253" s="5">
        <f t="shared" si="7"/>
        <v>434.62083695290681</v>
      </c>
    </row>
    <row r="254" spans="1:6">
      <c r="A254" s="6">
        <v>2002</v>
      </c>
      <c r="B254" s="7">
        <v>7.07364420614645</v>
      </c>
      <c r="C254" s="7">
        <v>1.0590755999999999</v>
      </c>
      <c r="D254" s="4">
        <f t="shared" si="6"/>
        <v>8.1327198061464507</v>
      </c>
      <c r="E254" s="5">
        <f t="shared" si="7"/>
        <v>442.75355675905325</v>
      </c>
    </row>
    <row r="255" spans="1:6">
      <c r="A255" s="6">
        <v>2003</v>
      </c>
      <c r="B255" s="7">
        <v>7.4734794091148498</v>
      </c>
      <c r="C255" s="7">
        <v>1.0315677000000001</v>
      </c>
      <c r="D255" s="4">
        <f t="shared" si="6"/>
        <v>8.5050471091148498</v>
      </c>
      <c r="E255" s="5">
        <f t="shared" si="7"/>
        <v>451.25860386816811</v>
      </c>
    </row>
    <row r="256" spans="1:6">
      <c r="A256" s="6">
        <v>2004</v>
      </c>
      <c r="B256" s="7">
        <v>7.85486240767169</v>
      </c>
      <c r="C256" s="7">
        <v>1.0046558999999999</v>
      </c>
      <c r="D256" s="4">
        <f t="shared" si="6"/>
        <v>8.8595183076716904</v>
      </c>
      <c r="E256" s="5">
        <f t="shared" si="7"/>
        <v>460.1181221758398</v>
      </c>
    </row>
    <row r="257" spans="1:6">
      <c r="A257" s="6">
        <v>2005</v>
      </c>
      <c r="B257" s="7">
        <v>8.2333777931780094</v>
      </c>
      <c r="C257" s="7">
        <v>0.99110750000000003</v>
      </c>
      <c r="D257" s="4">
        <f t="shared" si="6"/>
        <v>9.2244852931780095</v>
      </c>
      <c r="E257" s="5">
        <f t="shared" si="7"/>
        <v>469.34260746901782</v>
      </c>
      <c r="F257" s="5">
        <v>470</v>
      </c>
    </row>
    <row r="258" spans="1:6">
      <c r="A258" s="6">
        <v>2006</v>
      </c>
      <c r="B258" s="7">
        <v>8.5261079492303509</v>
      </c>
      <c r="C258" s="7">
        <v>0.99205259999999995</v>
      </c>
      <c r="D258" s="4">
        <f t="shared" si="6"/>
        <v>9.51816054923035</v>
      </c>
      <c r="E258" s="5">
        <f t="shared" si="7"/>
        <v>478.86076801824817</v>
      </c>
    </row>
    <row r="259" spans="1:6">
      <c r="A259" s="6">
        <v>2007</v>
      </c>
      <c r="B259" s="7">
        <v>8.7755530323061794</v>
      </c>
      <c r="C259" s="7">
        <v>0.93969829999999999</v>
      </c>
      <c r="D259" s="4">
        <f t="shared" ref="D259:D267" si="8">SUM(B259:C259)</f>
        <v>9.7152513323061793</v>
      </c>
      <c r="E259" s="5">
        <f t="shared" si="7"/>
        <v>488.57601935055436</v>
      </c>
    </row>
    <row r="260" spans="1:6">
      <c r="A260" s="6">
        <v>2008</v>
      </c>
      <c r="B260" s="7">
        <v>8.9638335384000101</v>
      </c>
      <c r="C260" s="7">
        <v>0.92600470000000012</v>
      </c>
      <c r="D260" s="4">
        <f t="shared" si="8"/>
        <v>9.8898382384000101</v>
      </c>
      <c r="E260" s="5">
        <f t="shared" ref="E260:E267" si="9">E259+D260</f>
        <v>498.46585758895435</v>
      </c>
    </row>
    <row r="261" spans="1:6">
      <c r="A261" s="6">
        <v>2009</v>
      </c>
      <c r="B261" s="7">
        <v>8.8718674344424695</v>
      </c>
      <c r="C261" s="7">
        <v>0.86747760000000007</v>
      </c>
      <c r="D261" s="4">
        <f t="shared" si="8"/>
        <v>9.7393450344424704</v>
      </c>
      <c r="E261" s="5">
        <f t="shared" si="9"/>
        <v>508.20520262339681</v>
      </c>
    </row>
    <row r="262" spans="1:6">
      <c r="A262" s="6">
        <v>2010</v>
      </c>
      <c r="B262" s="7">
        <v>9.20741144112705</v>
      </c>
      <c r="C262" s="7">
        <v>0.85464549999999995</v>
      </c>
      <c r="D262" s="4">
        <f t="shared" si="8"/>
        <v>10.06205694112705</v>
      </c>
      <c r="E262" s="5">
        <f t="shared" si="9"/>
        <v>518.2672595645239</v>
      </c>
      <c r="F262" s="5">
        <v>520</v>
      </c>
    </row>
    <row r="263" spans="1:6">
      <c r="A263" s="6">
        <v>2011</v>
      </c>
      <c r="B263" s="7">
        <v>9.5434228527129896</v>
      </c>
      <c r="C263" s="7">
        <v>0.91310127142857145</v>
      </c>
      <c r="D263" s="4">
        <f t="shared" si="8"/>
        <v>10.456524124141561</v>
      </c>
      <c r="E263" s="5">
        <f t="shared" si="9"/>
        <v>528.72378368866543</v>
      </c>
    </row>
    <row r="264" spans="1:6">
      <c r="A264" s="6">
        <v>2012</v>
      </c>
      <c r="B264" s="7">
        <v>9.6866316906117405</v>
      </c>
      <c r="C264" s="7">
        <v>0.9701012714285715</v>
      </c>
      <c r="D264" s="4">
        <f t="shared" si="8"/>
        <v>10.656732962040312</v>
      </c>
      <c r="E264" s="5">
        <f t="shared" si="9"/>
        <v>539.38051665070577</v>
      </c>
    </row>
    <row r="265" spans="1:6">
      <c r="A265" s="6">
        <v>2013</v>
      </c>
      <c r="B265" s="7">
        <v>9.8215609190320592</v>
      </c>
      <c r="C265" s="7">
        <v>0.91810127142857145</v>
      </c>
      <c r="D265" s="4">
        <f t="shared" si="8"/>
        <v>10.739662190460631</v>
      </c>
      <c r="E265" s="5">
        <f t="shared" si="9"/>
        <v>550.12017884116642</v>
      </c>
    </row>
    <row r="266" spans="1:6">
      <c r="A266" s="6">
        <v>2014</v>
      </c>
      <c r="B266" s="7">
        <v>9.89094781775737</v>
      </c>
      <c r="C266" s="7">
        <v>1.0951012714285715</v>
      </c>
      <c r="D266" s="4">
        <f t="shared" si="8"/>
        <v>10.986049089185942</v>
      </c>
      <c r="E266" s="5">
        <f t="shared" si="9"/>
        <v>561.10622793035236</v>
      </c>
    </row>
    <row r="267" spans="1:6">
      <c r="A267" s="6">
        <v>2015</v>
      </c>
      <c r="B267" s="7">
        <v>9.8967060457050309</v>
      </c>
      <c r="C267" s="7">
        <v>1.3171012714285715</v>
      </c>
      <c r="D267" s="4">
        <f t="shared" si="8"/>
        <v>11.213807317133602</v>
      </c>
      <c r="E267" s="5">
        <f t="shared" si="9"/>
        <v>572.32003524748598</v>
      </c>
      <c r="F267" s="5">
        <v>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Scenarios</vt:lpstr>
      <vt:lpstr>C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2020-07-24T01:54:22Z</dcterms:created>
  <dcterms:modified xsi:type="dcterms:W3CDTF">2020-07-29T00:13:40Z</dcterms:modified>
</cp:coreProperties>
</file>